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activeTab="0"/>
  </bookViews>
  <sheets>
    <sheet name="24 Feb - 02 Mar (WK 09)" sheetId="1" r:id="rId1"/>
  </sheets>
  <definedNames>
    <definedName name="ADM">#REF!</definedName>
    <definedName name="ADM_TOTAL">#REF!</definedName>
    <definedName name="ADM20">#REF!</definedName>
    <definedName name="DIST">#REF!</definedName>
    <definedName name="DIST_TOTAL">#REF!</definedName>
    <definedName name="DIST20">#REF!</definedName>
    <definedName name="GBO">#REF!</definedName>
    <definedName name="GBO_TOTAL">#REF!</definedName>
    <definedName name="GBO20">#REF!</definedName>
    <definedName name="SB">#REF!</definedName>
    <definedName name="SS">#REF!</definedName>
    <definedName name="WEADM" localSheetId="0">'24 Feb - 02 Mar (WK 09)'!$J$5</definedName>
    <definedName name="WEADM">#REF!</definedName>
    <definedName name="WEADM_TOTAL" localSheetId="0">'24 Feb - 02 Mar (WK 09)'!$J$59</definedName>
    <definedName name="WEADM_TOTAL">#REF!</definedName>
    <definedName name="WEDIST" localSheetId="0">'24 Feb - 02 Mar (WK 09)'!#REF!</definedName>
    <definedName name="WEDIST">#REF!</definedName>
    <definedName name="WEDIST_TOTAL" localSheetId="0">'24 Feb - 02 Mar (WK 09)'!$D$59</definedName>
    <definedName name="WEDIST_TOTAL">#REF!</definedName>
    <definedName name="WESB" localSheetId="0">'24 Feb - 02 Mar (WK 09)'!#REF!</definedName>
    <definedName name="WESB">#REF!</definedName>
    <definedName name="WESS" localSheetId="0">'24 Feb - 02 Mar (WK 09)'!#REF!</definedName>
    <definedName name="WESS">#REF!</definedName>
    <definedName name="_xlnm.Print_Titles" localSheetId="0">'24 Feb - 02 Mar (WK 09)'!$1:$5</definedName>
  </definedNames>
  <calcPr fullCalcOnLoad="1"/>
</workbook>
</file>

<file path=xl/sharedStrings.xml><?xml version="1.0" encoding="utf-8"?>
<sst xmlns="http://schemas.openxmlformats.org/spreadsheetml/2006/main" count="182" uniqueCount="116">
  <si>
    <t>T I T L E</t>
  </si>
  <si>
    <t>DISTRIBUTOR</t>
  </si>
  <si>
    <t>COMPANY</t>
  </si>
  <si>
    <t>THIS WEEK</t>
  </si>
  <si>
    <t xml:space="preserve">         CUMULATIVE  </t>
  </si>
  <si>
    <t>G.B.O. YTL</t>
  </si>
  <si>
    <t>ADMISSION</t>
  </si>
  <si>
    <t>KURTLAR VADISI IRAK</t>
  </si>
  <si>
    <t>KENDA</t>
  </si>
  <si>
    <t>PANA</t>
  </si>
  <si>
    <t>IFR</t>
  </si>
  <si>
    <t>BABAM VE OGLUM</t>
  </si>
  <si>
    <t>OZEN</t>
  </si>
  <si>
    <t>AVSAR</t>
  </si>
  <si>
    <t>DABBE</t>
  </si>
  <si>
    <t>J PLAN</t>
  </si>
  <si>
    <t>MEMOIRS OF A GEISHA</t>
  </si>
  <si>
    <t>COLUMBIA</t>
  </si>
  <si>
    <t>PRIDE &amp; PREJUDICE</t>
  </si>
  <si>
    <t>UIP</t>
  </si>
  <si>
    <t>UNIVERSAL</t>
  </si>
  <si>
    <t>CHANTIER</t>
  </si>
  <si>
    <t>AEON FLUX</t>
  </si>
  <si>
    <t>PARAMOUNT</t>
  </si>
  <si>
    <t>DREAMWORKS</t>
  </si>
  <si>
    <t>DUN GECE BIR RUYA GORDUM</t>
  </si>
  <si>
    <t>TRAVMA</t>
  </si>
  <si>
    <t>GOOD NIGHT GOOD LUCK</t>
  </si>
  <si>
    <t>JARHEAD</t>
  </si>
  <si>
    <t>BUENA VISTA</t>
  </si>
  <si>
    <t>LA TIGRE E LA NEVE (TIGER &amp; SNOW)</t>
  </si>
  <si>
    <t>OZEN - UMUT</t>
  </si>
  <si>
    <t>KELOGLAN KARA PRENS'E KARSI</t>
  </si>
  <si>
    <t>ENERGY</t>
  </si>
  <si>
    <t>ORGANIZE ISLER</t>
  </si>
  <si>
    <t>BKM</t>
  </si>
  <si>
    <t>FAMILY STONE</t>
  </si>
  <si>
    <t>FOX</t>
  </si>
  <si>
    <t>CHICKEN LITTLE</t>
  </si>
  <si>
    <t>ARZU - FIDA</t>
  </si>
  <si>
    <t>KING KONG</t>
  </si>
  <si>
    <t>BIR FILM</t>
  </si>
  <si>
    <t>CAVE, THE</t>
  </si>
  <si>
    <t>MEDYAVIZYON</t>
  </si>
  <si>
    <t>LAKESHORE</t>
  </si>
  <si>
    <t>RUMOR HAS IT</t>
  </si>
  <si>
    <t>WARNER BROS.</t>
  </si>
  <si>
    <t>UMUT SANAT</t>
  </si>
  <si>
    <t>UMUT - OZEN</t>
  </si>
  <si>
    <t>WILD BUNCH</t>
  </si>
  <si>
    <t>CINECLICK</t>
  </si>
  <si>
    <t>YOUNG ADAM</t>
  </si>
  <si>
    <t>LIMON</t>
  </si>
  <si>
    <t>BIR - ERMAN</t>
  </si>
  <si>
    <t>RED SHOES</t>
  </si>
  <si>
    <t>DREAMER</t>
  </si>
  <si>
    <t>TF1</t>
  </si>
  <si>
    <t>PATHE</t>
  </si>
  <si>
    <t>MILLIONS</t>
  </si>
  <si>
    <t>ZATHURA</t>
  </si>
  <si>
    <t>TIM BURTON'S CORPSE BRIDE</t>
  </si>
  <si>
    <t>MANDERLAY</t>
  </si>
  <si>
    <t>TOTAL</t>
  </si>
  <si>
    <t>LAST WEEK</t>
  </si>
  <si>
    <t>CHANGE</t>
  </si>
  <si>
    <t>Weekly Antrakt Cinema Newspaper presents - Haftalık Antrakt Sinema Gazetesi sunar</t>
  </si>
  <si>
    <t>Türkiye Haftalık Seyirci ve Hasılat Raporu</t>
  </si>
  <si>
    <t>DATE</t>
  </si>
  <si>
    <t>RELEASE</t>
  </si>
  <si>
    <t>WEEKS IN</t>
  </si>
  <si>
    <t># OF</t>
  </si>
  <si>
    <t>SCREEN</t>
  </si>
  <si>
    <t>PRICE</t>
  </si>
  <si>
    <t xml:space="preserve">AV. TICKET </t>
  </si>
  <si>
    <r>
      <t xml:space="preserve"> Turkey's Weekly Market Datas
</t>
    </r>
    <r>
      <rPr>
        <sz val="16"/>
        <color indexed="9"/>
        <rFont val="Albertus Extra Bold"/>
        <family val="2"/>
      </rPr>
      <t xml:space="preserve">24 FEB - 02 MAR '06 - Week 9 / 24 ŞUBAT - 02 MART 2006 9. Hafta </t>
    </r>
  </si>
  <si>
    <t>HABABAM SINIFI UCBUCUK</t>
  </si>
  <si>
    <t>ÖZEN</t>
  </si>
  <si>
    <t>GREAT CHALLENGE, THE</t>
  </si>
  <si>
    <t>STRAYED</t>
  </si>
  <si>
    <t>DOWNFALL</t>
  </si>
  <si>
    <t>WALK THE LINE</t>
  </si>
  <si>
    <t>KINGDOM OF HEAVEN</t>
  </si>
  <si>
    <t>TRANSPORTER 2</t>
  </si>
  <si>
    <t>BIG MOMMA'S HOUSE 2</t>
  </si>
  <si>
    <t>NEW WORLD, THE</t>
  </si>
  <si>
    <t>PRA</t>
  </si>
  <si>
    <t>MATCH POINT</t>
  </si>
  <si>
    <t>FOG. THE</t>
  </si>
  <si>
    <t>CUORE SACRO</t>
  </si>
  <si>
    <t>AFS</t>
  </si>
  <si>
    <t>HACIVAT KARAGOZ NEDEN OLDURULDU?</t>
  </si>
  <si>
    <t>BRIDES</t>
  </si>
  <si>
    <t>MOTORCYCLE DIARIES</t>
  </si>
  <si>
    <t>STOLEN EYES</t>
  </si>
  <si>
    <t>YAKA FILM</t>
  </si>
  <si>
    <t>DARK HORSE</t>
  </si>
  <si>
    <t>TRUST</t>
  </si>
  <si>
    <t>DEAR WENDY</t>
  </si>
  <si>
    <t>SIR - TRUST</t>
  </si>
  <si>
    <t>SEX AND PHILOSOPHY</t>
  </si>
  <si>
    <t>TAKE MY EYES</t>
  </si>
  <si>
    <t>BARBAR FILM</t>
  </si>
  <si>
    <t>SOGEPAQ</t>
  </si>
  <si>
    <t>LAND OF PLANTY</t>
  </si>
  <si>
    <t>R FILM</t>
  </si>
  <si>
    <t>GOOD WOMAN</t>
  </si>
  <si>
    <t>LIONS GATE</t>
  </si>
  <si>
    <t>NANNY MCHPEE</t>
  </si>
  <si>
    <t>METRO</t>
  </si>
  <si>
    <t>PROOF</t>
  </si>
  <si>
    <t>MUNIH</t>
  </si>
  <si>
    <t>NARNIA</t>
  </si>
  <si>
    <t>MADAGASCAR</t>
  </si>
  <si>
    <t>WALLACE &amp; GROMIT</t>
  </si>
  <si>
    <t>LES TEMPS QUI CHANGENT</t>
  </si>
  <si>
    <t>FRANCE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</si>
</sst>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mm/dd/yy"/>
    <numFmt numFmtId="173" formatCode="_(* #,##0_);_(* \(#,##0\);_(* &quot;-&quot;??_);_(@_)"/>
    <numFmt numFmtId="174" formatCode="dd\-mmm\-yy_)"/>
    <numFmt numFmtId="175" formatCode="_-* #,##0\ _T_L_-;\-* #,##0\ _T_L_-;_-* &quot;-&quot;??\ _T_L_-;_-@_-"/>
    <numFmt numFmtId="176" formatCode="#,##0\ \ "/>
    <numFmt numFmtId="177" formatCode="\%0.00"/>
    <numFmt numFmtId="178" formatCode="%\ 0.00"/>
    <numFmt numFmtId="179" formatCode="\%\ 0.00"/>
    <numFmt numFmtId="180" formatCode="%\ 0.00\ \ "/>
    <numFmt numFmtId="181" formatCode="\%0"/>
    <numFmt numFmtId="182" formatCode="%\ 0"/>
    <numFmt numFmtId="183" formatCode="\%\ 0"/>
    <numFmt numFmtId="184" formatCode="#,##0_);\(#,##0\)"/>
    <numFmt numFmtId="185" formatCode="_-* #,##0.000\ _T_L_-;\-* #,##0.000\ _T_L_-;_-* &quot;-&quot;??\ _T_L_-;_-@_-"/>
    <numFmt numFmtId="186" formatCode="_-* #,##0.0\ _T_L_-;\-* #,##0.0\ _T_L_-;_-* &quot;-&quot;??\ _T_L_-;_-@_-"/>
    <numFmt numFmtId="187" formatCode="[$-41F]dd\ mmmm\ yyyy\ dddd"/>
    <numFmt numFmtId="188" formatCode="m/d/yyyy;@"/>
    <numFmt numFmtId="189" formatCode="#,##0.00\ \ \ "/>
    <numFmt numFmtId="190" formatCode="#,##0.00\ "/>
    <numFmt numFmtId="191" formatCode="#,##0.00\ \ "/>
  </numFmts>
  <fonts count="24">
    <font>
      <sz val="10"/>
      <name val="Arial"/>
      <family val="0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sz val="8"/>
      <name val="Albertus Extra Bold"/>
      <family val="2"/>
    </font>
    <font>
      <sz val="16"/>
      <color indexed="9"/>
      <name val="Albertus Extra Bold"/>
      <family val="2"/>
    </font>
    <font>
      <sz val="28"/>
      <color indexed="9"/>
      <name val="Albertus Extra Bold"/>
      <family val="2"/>
    </font>
    <font>
      <sz val="26"/>
      <color indexed="9"/>
      <name val="Albertus Extra Bold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Impact"/>
      <family val="2"/>
    </font>
    <font>
      <sz val="10"/>
      <name val="Impact"/>
      <family val="2"/>
    </font>
    <font>
      <sz val="10"/>
      <name val="Century Gothic"/>
      <family val="2"/>
    </font>
    <font>
      <sz val="10"/>
      <name val="Trebuchet MS"/>
      <family val="2"/>
    </font>
    <font>
      <b/>
      <sz val="8"/>
      <name val="Albertus Extra Bold"/>
      <family val="2"/>
    </font>
    <font>
      <sz val="10"/>
      <name val="Albertus Extra Bold"/>
      <family val="2"/>
    </font>
    <font>
      <sz val="20"/>
      <color indexed="9"/>
      <name val="Albertus Extra Bold"/>
      <family val="2"/>
    </font>
    <font>
      <b/>
      <sz val="10"/>
      <name val="Arial"/>
      <family val="0"/>
    </font>
    <font>
      <b/>
      <sz val="10"/>
      <name val="Century Gothic"/>
      <family val="2"/>
    </font>
    <font>
      <sz val="20"/>
      <color indexed="9"/>
      <name val="Arial"/>
      <family val="0"/>
    </font>
    <font>
      <b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Garamond"/>
      <family val="1"/>
    </font>
    <font>
      <b/>
      <sz val="10"/>
      <name val="Garamond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>
        <color indexed="63"/>
      </left>
      <right style="dashed"/>
      <top style="medium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 style="dashed">
        <color indexed="9"/>
      </right>
      <top style="medium"/>
      <bottom style="medium"/>
    </border>
    <border>
      <left style="dashed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" fontId="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left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>
      <alignment horizontal="center" vertical="center"/>
    </xf>
    <xf numFmtId="172" fontId="11" fillId="0" borderId="3" xfId="0" applyNumberFormat="1" applyFont="1" applyBorder="1" applyAlignment="1" applyProtection="1">
      <alignment horizontal="center" vertical="center"/>
      <protection/>
    </xf>
    <xf numFmtId="190" fontId="11" fillId="0" borderId="4" xfId="0" applyNumberFormat="1" applyFont="1" applyBorder="1" applyAlignment="1" applyProtection="1">
      <alignment vertical="center"/>
      <protection/>
    </xf>
    <xf numFmtId="176" fontId="11" fillId="0" borderId="5" xfId="0" applyNumberFormat="1" applyFont="1" applyBorder="1" applyAlignment="1" applyProtection="1">
      <alignment vertical="center"/>
      <protection/>
    </xf>
    <xf numFmtId="190" fontId="12" fillId="0" borderId="6" xfId="15" applyNumberFormat="1" applyFont="1" applyBorder="1" applyAlignment="1" applyProtection="1">
      <alignment vertical="center"/>
      <protection/>
    </xf>
    <xf numFmtId="190" fontId="11" fillId="0" borderId="6" xfId="15" applyNumberFormat="1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73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11" fillId="0" borderId="7" xfId="0" applyNumberFormat="1" applyFont="1" applyBorder="1" applyAlignment="1" applyProtection="1">
      <alignment horizontal="right" vertical="center"/>
      <protection/>
    </xf>
    <xf numFmtId="180" fontId="11" fillId="0" borderId="8" xfId="0" applyNumberFormat="1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>
      <alignment horizontal="center" vertical="center"/>
    </xf>
    <xf numFmtId="172" fontId="11" fillId="0" borderId="11" xfId="0" applyNumberFormat="1" applyFont="1" applyBorder="1" applyAlignment="1" applyProtection="1">
      <alignment horizontal="center" vertical="center"/>
      <protection/>
    </xf>
    <xf numFmtId="190" fontId="11" fillId="0" borderId="12" xfId="0" applyNumberFormat="1" applyFont="1" applyBorder="1" applyAlignment="1" applyProtection="1">
      <alignment vertical="center"/>
      <protection/>
    </xf>
    <xf numFmtId="176" fontId="11" fillId="0" borderId="13" xfId="0" applyNumberFormat="1" applyFont="1" applyBorder="1" applyAlignment="1" applyProtection="1">
      <alignment vertical="center"/>
      <protection/>
    </xf>
    <xf numFmtId="190" fontId="17" fillId="0" borderId="12" xfId="0" applyNumberFormat="1" applyFont="1" applyBorder="1" applyAlignment="1" applyProtection="1">
      <alignment vertical="center"/>
      <protection/>
    </xf>
    <xf numFmtId="190" fontId="17" fillId="0" borderId="4" xfId="0" applyNumberFormat="1" applyFont="1" applyBorder="1" applyAlignment="1" applyProtection="1">
      <alignment vertical="center"/>
      <protection/>
    </xf>
    <xf numFmtId="176" fontId="16" fillId="0" borderId="0" xfId="0" applyNumberFormat="1" applyFont="1" applyAlignment="1">
      <alignment vertical="center"/>
    </xf>
    <xf numFmtId="190" fontId="17" fillId="0" borderId="14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2" borderId="17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2" borderId="18" xfId="0" applyFont="1" applyFill="1" applyBorder="1" applyAlignment="1" applyProtection="1">
      <alignment horizontal="center" vertical="center"/>
      <protection/>
    </xf>
    <xf numFmtId="0" fontId="21" fillId="2" borderId="19" xfId="0" applyFont="1" applyFill="1" applyBorder="1" applyAlignment="1" applyProtection="1">
      <alignment horizontal="center" vertical="center"/>
      <protection/>
    </xf>
    <xf numFmtId="190" fontId="21" fillId="2" borderId="20" xfId="0" applyNumberFormat="1" applyFont="1" applyFill="1" applyBorder="1" applyAlignment="1" applyProtection="1">
      <alignment horizontal="center" vertical="center"/>
      <protection/>
    </xf>
    <xf numFmtId="176" fontId="21" fillId="2" borderId="21" xfId="0" applyNumberFormat="1" applyFont="1" applyFill="1" applyBorder="1" applyAlignment="1" applyProtection="1">
      <alignment horizontal="center" vertical="center"/>
      <protection/>
    </xf>
    <xf numFmtId="176" fontId="21" fillId="2" borderId="22" xfId="0" applyNumberFormat="1" applyFont="1" applyFill="1" applyBorder="1" applyAlignment="1" applyProtection="1">
      <alignment horizontal="center" vertical="center"/>
      <protection/>
    </xf>
    <xf numFmtId="176" fontId="21" fillId="2" borderId="23" xfId="0" applyNumberFormat="1" applyFont="1" applyFill="1" applyBorder="1" applyAlignment="1" applyProtection="1">
      <alignment horizontal="center" vertical="center"/>
      <protection/>
    </xf>
    <xf numFmtId="190" fontId="21" fillId="2" borderId="24" xfId="0" applyNumberFormat="1" applyFont="1" applyFill="1" applyBorder="1" applyAlignment="1" applyProtection="1">
      <alignment horizontal="center" vertical="center"/>
      <protection/>
    </xf>
    <xf numFmtId="176" fontId="19" fillId="2" borderId="25" xfId="0" applyNumberFormat="1" applyFont="1" applyFill="1" applyBorder="1" applyAlignment="1" applyProtection="1">
      <alignment horizontal="center" vertical="center" wrapText="1"/>
      <protection/>
    </xf>
    <xf numFmtId="0" fontId="19" fillId="2" borderId="26" xfId="0" applyFont="1" applyFill="1" applyBorder="1" applyAlignment="1">
      <alignment vertical="center"/>
    </xf>
    <xf numFmtId="176" fontId="19" fillId="2" borderId="27" xfId="0" applyNumberFormat="1" applyFont="1" applyFill="1" applyBorder="1" applyAlignment="1" applyProtection="1">
      <alignment horizontal="center" vertical="center" wrapText="1"/>
      <protection/>
    </xf>
    <xf numFmtId="0" fontId="19" fillId="2" borderId="16" xfId="0" applyFont="1" applyFill="1" applyBorder="1" applyAlignment="1" applyProtection="1">
      <alignment horizontal="center" vertical="center" wrapText="1"/>
      <protection/>
    </xf>
    <xf numFmtId="0" fontId="19" fillId="2" borderId="17" xfId="0" applyFont="1" applyFill="1" applyBorder="1" applyAlignment="1" applyProtection="1">
      <alignment horizontal="center" vertical="center" wrapText="1"/>
      <protection/>
    </xf>
    <xf numFmtId="176" fontId="19" fillId="2" borderId="28" xfId="0" applyNumberFormat="1" applyFont="1" applyFill="1" applyBorder="1" applyAlignment="1" applyProtection="1">
      <alignment horizontal="center" vertical="center"/>
      <protection/>
    </xf>
    <xf numFmtId="0" fontId="19" fillId="2" borderId="17" xfId="0" applyFont="1" applyFill="1" applyBorder="1" applyAlignment="1" applyProtection="1">
      <alignment horizontal="center" vertical="center"/>
      <protection/>
    </xf>
    <xf numFmtId="176" fontId="19" fillId="2" borderId="17" xfId="0" applyNumberFormat="1" applyFont="1" applyFill="1" applyBorder="1" applyAlignment="1" applyProtection="1">
      <alignment horizontal="center" vertical="center"/>
      <protection/>
    </xf>
    <xf numFmtId="190" fontId="11" fillId="0" borderId="29" xfId="15" applyNumberFormat="1" applyFont="1" applyBorder="1" applyAlignment="1" applyProtection="1">
      <alignment vertical="center"/>
      <protection/>
    </xf>
    <xf numFmtId="176" fontId="14" fillId="0" borderId="30" xfId="0" applyNumberFormat="1" applyFont="1" applyBorder="1" applyAlignment="1" applyProtection="1">
      <alignment horizontal="center" vertical="center"/>
      <protection/>
    </xf>
    <xf numFmtId="176" fontId="14" fillId="0" borderId="7" xfId="0" applyNumberFormat="1" applyFont="1" applyBorder="1" applyAlignment="1" applyProtection="1">
      <alignment horizontal="center" vertical="center"/>
      <protection/>
    </xf>
    <xf numFmtId="0" fontId="14" fillId="0" borderId="31" xfId="0" applyFont="1" applyBorder="1" applyAlignment="1" applyProtection="1">
      <alignment horizontal="center" vertical="center"/>
      <protection/>
    </xf>
    <xf numFmtId="0" fontId="14" fillId="0" borderId="7" xfId="0" applyFont="1" applyBorder="1" applyAlignment="1" applyProtection="1">
      <alignment horizontal="center" vertical="center"/>
      <protection/>
    </xf>
    <xf numFmtId="0" fontId="14" fillId="0" borderId="32" xfId="0" applyFont="1" applyBorder="1" applyAlignment="1" applyProtection="1">
      <alignment horizontal="center" vertical="center"/>
      <protection/>
    </xf>
    <xf numFmtId="0" fontId="21" fillId="2" borderId="33" xfId="0" applyFont="1" applyFill="1" applyBorder="1" applyAlignment="1" applyProtection="1">
      <alignment horizontal="center" vertical="center"/>
      <protection/>
    </xf>
    <xf numFmtId="0" fontId="21" fillId="2" borderId="23" xfId="0" applyFont="1" applyFill="1" applyBorder="1" applyAlignment="1" applyProtection="1">
      <alignment horizontal="center" vertical="center"/>
      <protection/>
    </xf>
    <xf numFmtId="0" fontId="5" fillId="3" borderId="34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/>
    </xf>
    <xf numFmtId="176" fontId="19" fillId="2" borderId="35" xfId="0" applyNumberFormat="1" applyFont="1" applyFill="1" applyBorder="1" applyAlignment="1" applyProtection="1">
      <alignment horizontal="center" vertical="center"/>
      <protection/>
    </xf>
    <xf numFmtId="0" fontId="19" fillId="2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111111111111111111111213">
    <pageSetUpPr fitToPage="1"/>
  </sheetPr>
  <dimension ref="A1:T61"/>
  <sheetViews>
    <sheetView showGridLines="0" tabSelected="1" zoomScale="85" zoomScaleNormal="85" workbookViewId="0" topLeftCell="A1">
      <pane xSplit="1" ySplit="5" topLeftCell="B42" activePane="bottomRight" state="frozen"/>
      <selection pane="topLeft" activeCell="B5" sqref="B5"/>
      <selection pane="topRight" activeCell="B5" sqref="B5"/>
      <selection pane="bottomLeft" activeCell="B5" sqref="B5"/>
      <selection pane="bottomRight" activeCell="E69" sqref="E69"/>
    </sheetView>
  </sheetViews>
  <sheetFormatPr defaultColWidth="9.140625" defaultRowHeight="12.75"/>
  <cols>
    <col min="1" max="1" width="2.8515625" style="1" bestFit="1" customWidth="1"/>
    <col min="2" max="2" width="1.7109375" style="6" customWidth="1"/>
    <col min="3" max="3" width="43.00390625" style="6" bestFit="1" customWidth="1"/>
    <col min="4" max="4" width="14.7109375" style="19" bestFit="1" customWidth="1"/>
    <col min="5" max="5" width="17.00390625" style="19" bestFit="1" customWidth="1"/>
    <col min="6" max="6" width="8.57421875" style="6" bestFit="1" customWidth="1"/>
    <col min="7" max="7" width="9.00390625" style="6" bestFit="1" customWidth="1"/>
    <col min="8" max="8" width="7.7109375" style="6" bestFit="1" customWidth="1"/>
    <col min="9" max="9" width="14.421875" style="33" bestFit="1" customWidth="1"/>
    <col min="10" max="10" width="11.7109375" style="6" bestFit="1" customWidth="1"/>
    <col min="11" max="11" width="13.421875" style="21" bestFit="1" customWidth="1"/>
    <col min="12" max="12" width="10.28125" style="21" bestFit="1" customWidth="1"/>
    <col min="13" max="13" width="9.8515625" style="21" bestFit="1" customWidth="1"/>
    <col min="14" max="14" width="11.7109375" style="6" customWidth="1"/>
    <col min="15" max="16384" width="9.140625" style="6" customWidth="1"/>
  </cols>
  <sheetData>
    <row r="1" spans="1:20" s="2" customFormat="1" ht="81.75" customHeight="1" thickBot="1">
      <c r="A1" s="1"/>
      <c r="B1" s="64" t="s">
        <v>74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T1" s="3"/>
    </row>
    <row r="2" spans="1:20" s="2" customFormat="1" ht="30" customHeight="1">
      <c r="A2" s="1"/>
      <c r="B2" s="70" t="s">
        <v>66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T2" s="3"/>
    </row>
    <row r="3" spans="1:13" s="5" customFormat="1" ht="25.5" customHeight="1" thickBot="1">
      <c r="A3" s="4"/>
      <c r="B3" s="68" t="s">
        <v>65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2:13" s="35" customFormat="1" ht="12.75">
      <c r="B4" s="36"/>
      <c r="C4" s="37"/>
      <c r="D4" s="37"/>
      <c r="E4" s="37"/>
      <c r="F4" s="51" t="s">
        <v>68</v>
      </c>
      <c r="G4" s="51" t="s">
        <v>69</v>
      </c>
      <c r="H4" s="51" t="s">
        <v>70</v>
      </c>
      <c r="I4" s="66" t="s">
        <v>3</v>
      </c>
      <c r="J4" s="67"/>
      <c r="K4" s="66" t="s">
        <v>4</v>
      </c>
      <c r="L4" s="67"/>
      <c r="M4" s="48" t="s">
        <v>73</v>
      </c>
    </row>
    <row r="5" spans="2:13" s="38" customFormat="1" ht="13.5" thickBot="1">
      <c r="B5" s="49"/>
      <c r="C5" s="39" t="s">
        <v>0</v>
      </c>
      <c r="D5" s="39" t="s">
        <v>1</v>
      </c>
      <c r="E5" s="39" t="s">
        <v>2</v>
      </c>
      <c r="F5" s="52" t="s">
        <v>67</v>
      </c>
      <c r="G5" s="52" t="s">
        <v>68</v>
      </c>
      <c r="H5" s="52" t="s">
        <v>71</v>
      </c>
      <c r="I5" s="53" t="s">
        <v>5</v>
      </c>
      <c r="J5" s="54" t="s">
        <v>6</v>
      </c>
      <c r="K5" s="53" t="s">
        <v>5</v>
      </c>
      <c r="L5" s="55" t="s">
        <v>6</v>
      </c>
      <c r="M5" s="50" t="s">
        <v>72</v>
      </c>
    </row>
    <row r="6" spans="1:13" ht="14.25">
      <c r="A6" s="7">
        <v>1</v>
      </c>
      <c r="B6" s="24"/>
      <c r="C6" s="25" t="s">
        <v>7</v>
      </c>
      <c r="D6" s="26" t="s">
        <v>8</v>
      </c>
      <c r="E6" s="27" t="s">
        <v>9</v>
      </c>
      <c r="F6" s="28">
        <v>38751</v>
      </c>
      <c r="G6" s="26">
        <v>4</v>
      </c>
      <c r="H6" s="26">
        <v>316</v>
      </c>
      <c r="I6" s="31">
        <v>1727868.5</v>
      </c>
      <c r="J6" s="30">
        <v>275521</v>
      </c>
      <c r="K6" s="29">
        <v>25647877.5</v>
      </c>
      <c r="L6" s="30">
        <v>3894193</v>
      </c>
      <c r="M6" s="56">
        <f aca="true" t="shared" si="0" ref="M6:M36">+I6/J6</f>
        <v>6.271276962554579</v>
      </c>
    </row>
    <row r="7" spans="1:13" ht="14.25">
      <c r="A7" s="7">
        <v>2</v>
      </c>
      <c r="B7" s="8"/>
      <c r="C7" s="9" t="s">
        <v>90</v>
      </c>
      <c r="D7" s="10" t="s">
        <v>8</v>
      </c>
      <c r="E7" s="11" t="s">
        <v>10</v>
      </c>
      <c r="F7" s="12">
        <v>38765</v>
      </c>
      <c r="G7" s="10">
        <v>2</v>
      </c>
      <c r="H7" s="10">
        <v>179</v>
      </c>
      <c r="I7" s="32">
        <v>1019816</v>
      </c>
      <c r="J7" s="14">
        <v>146754</v>
      </c>
      <c r="K7" s="13">
        <v>2638591.5</v>
      </c>
      <c r="L7" s="14">
        <v>379315</v>
      </c>
      <c r="M7" s="16">
        <f t="shared" si="0"/>
        <v>6.949153004347411</v>
      </c>
    </row>
    <row r="8" spans="1:13" ht="15">
      <c r="A8" s="7">
        <v>3</v>
      </c>
      <c r="B8" s="8"/>
      <c r="C8" s="9" t="s">
        <v>11</v>
      </c>
      <c r="D8" s="10" t="s">
        <v>12</v>
      </c>
      <c r="E8" s="11" t="s">
        <v>13</v>
      </c>
      <c r="F8" s="12">
        <v>38674</v>
      </c>
      <c r="G8" s="10">
        <v>15</v>
      </c>
      <c r="H8" s="10">
        <v>134</v>
      </c>
      <c r="I8" s="32">
        <v>643480</v>
      </c>
      <c r="J8" s="14">
        <v>132040</v>
      </c>
      <c r="K8" s="13">
        <v>23535622.5</v>
      </c>
      <c r="L8" s="14">
        <v>3415647</v>
      </c>
      <c r="M8" s="15">
        <f t="shared" si="0"/>
        <v>4.873371705543774</v>
      </c>
    </row>
    <row r="9" spans="1:13" ht="14.25">
      <c r="A9" s="7">
        <v>4</v>
      </c>
      <c r="B9" s="8"/>
      <c r="C9" s="9" t="s">
        <v>84</v>
      </c>
      <c r="D9" s="10" t="s">
        <v>46</v>
      </c>
      <c r="E9" s="11" t="s">
        <v>85</v>
      </c>
      <c r="F9" s="12">
        <v>38772</v>
      </c>
      <c r="G9" s="10">
        <v>1</v>
      </c>
      <c r="H9" s="10">
        <v>84</v>
      </c>
      <c r="I9" s="32">
        <v>567539</v>
      </c>
      <c r="J9" s="14">
        <v>70751</v>
      </c>
      <c r="K9" s="13">
        <v>567539</v>
      </c>
      <c r="L9" s="14">
        <v>70751</v>
      </c>
      <c r="M9" s="16">
        <f t="shared" si="0"/>
        <v>8.021639270116323</v>
      </c>
    </row>
    <row r="10" spans="1:13" ht="14.25">
      <c r="A10" s="7">
        <v>5</v>
      </c>
      <c r="B10" s="8"/>
      <c r="C10" s="9" t="s">
        <v>14</v>
      </c>
      <c r="D10" s="10" t="s">
        <v>12</v>
      </c>
      <c r="E10" s="11" t="s">
        <v>15</v>
      </c>
      <c r="F10" s="12">
        <v>38758</v>
      </c>
      <c r="G10" s="10">
        <v>3</v>
      </c>
      <c r="H10" s="10">
        <v>80</v>
      </c>
      <c r="I10" s="32">
        <v>471268</v>
      </c>
      <c r="J10" s="14">
        <v>70079</v>
      </c>
      <c r="K10" s="13">
        <v>2293559.5</v>
      </c>
      <c r="L10" s="14">
        <v>339223</v>
      </c>
      <c r="M10" s="16">
        <f t="shared" si="0"/>
        <v>6.724810570927096</v>
      </c>
    </row>
    <row r="11" spans="1:13" ht="14.25">
      <c r="A11" s="7">
        <v>6</v>
      </c>
      <c r="B11" s="8"/>
      <c r="C11" s="9" t="s">
        <v>107</v>
      </c>
      <c r="D11" s="10" t="s">
        <v>19</v>
      </c>
      <c r="E11" s="11" t="s">
        <v>20</v>
      </c>
      <c r="F11" s="12">
        <v>38772</v>
      </c>
      <c r="G11" s="10">
        <v>1</v>
      </c>
      <c r="H11" s="10">
        <v>63</v>
      </c>
      <c r="I11" s="32">
        <v>369146</v>
      </c>
      <c r="J11" s="14">
        <v>45388</v>
      </c>
      <c r="K11" s="13">
        <v>369146</v>
      </c>
      <c r="L11" s="14">
        <v>45388</v>
      </c>
      <c r="M11" s="16">
        <f t="shared" si="0"/>
        <v>8.133118886049177</v>
      </c>
    </row>
    <row r="12" spans="1:13" ht="14.25">
      <c r="A12" s="7">
        <v>7</v>
      </c>
      <c r="B12" s="8"/>
      <c r="C12" s="9" t="s">
        <v>16</v>
      </c>
      <c r="D12" s="10" t="s">
        <v>46</v>
      </c>
      <c r="E12" s="11" t="s">
        <v>17</v>
      </c>
      <c r="F12" s="12">
        <v>38758</v>
      </c>
      <c r="G12" s="10">
        <v>3</v>
      </c>
      <c r="H12" s="10">
        <v>61</v>
      </c>
      <c r="I12" s="32">
        <v>209157.5</v>
      </c>
      <c r="J12" s="14">
        <v>25802</v>
      </c>
      <c r="K12" s="13">
        <v>1118279</v>
      </c>
      <c r="L12" s="14">
        <v>132787</v>
      </c>
      <c r="M12" s="16">
        <f t="shared" si="0"/>
        <v>8.106251453375707</v>
      </c>
    </row>
    <row r="13" spans="1:13" ht="15">
      <c r="A13" s="7">
        <v>8</v>
      </c>
      <c r="B13" s="8"/>
      <c r="C13" s="9" t="s">
        <v>86</v>
      </c>
      <c r="D13" s="10" t="s">
        <v>46</v>
      </c>
      <c r="E13" s="11" t="s">
        <v>21</v>
      </c>
      <c r="F13" s="12">
        <v>38765</v>
      </c>
      <c r="G13" s="10">
        <v>2</v>
      </c>
      <c r="H13" s="10">
        <v>24</v>
      </c>
      <c r="I13" s="32">
        <v>204363.5</v>
      </c>
      <c r="J13" s="14">
        <v>21050</v>
      </c>
      <c r="K13" s="13">
        <v>438219</v>
      </c>
      <c r="L13" s="14">
        <v>45019</v>
      </c>
      <c r="M13" s="15">
        <f t="shared" si="0"/>
        <v>9.708479809976247</v>
      </c>
    </row>
    <row r="14" spans="1:13" ht="14.25">
      <c r="A14" s="7">
        <v>9</v>
      </c>
      <c r="B14" s="8"/>
      <c r="C14" s="9" t="s">
        <v>83</v>
      </c>
      <c r="D14" s="10" t="s">
        <v>12</v>
      </c>
      <c r="E14" s="11" t="s">
        <v>37</v>
      </c>
      <c r="F14" s="12">
        <v>38772</v>
      </c>
      <c r="G14" s="10">
        <v>1</v>
      </c>
      <c r="H14" s="10">
        <v>49</v>
      </c>
      <c r="I14" s="32">
        <v>151711.5</v>
      </c>
      <c r="J14" s="14">
        <v>20342</v>
      </c>
      <c r="K14" s="13">
        <v>151711.5</v>
      </c>
      <c r="L14" s="14">
        <v>20342</v>
      </c>
      <c r="M14" s="16">
        <f t="shared" si="0"/>
        <v>7.458042473699734</v>
      </c>
    </row>
    <row r="15" spans="1:13" ht="14.25">
      <c r="A15" s="7">
        <v>10</v>
      </c>
      <c r="B15" s="8"/>
      <c r="C15" s="9" t="s">
        <v>18</v>
      </c>
      <c r="D15" s="10" t="s">
        <v>19</v>
      </c>
      <c r="E15" s="11" t="s">
        <v>20</v>
      </c>
      <c r="F15" s="12">
        <v>38751</v>
      </c>
      <c r="G15" s="10">
        <v>4</v>
      </c>
      <c r="H15" s="10">
        <v>35</v>
      </c>
      <c r="I15" s="32">
        <v>101842</v>
      </c>
      <c r="J15" s="14">
        <v>14584</v>
      </c>
      <c r="K15" s="13">
        <v>1174262</v>
      </c>
      <c r="L15" s="14">
        <v>143365</v>
      </c>
      <c r="M15" s="16">
        <f t="shared" si="0"/>
        <v>6.983132199670872</v>
      </c>
    </row>
    <row r="16" spans="1:13" ht="14.25">
      <c r="A16" s="7">
        <v>11</v>
      </c>
      <c r="B16" s="8"/>
      <c r="C16" s="9" t="s">
        <v>22</v>
      </c>
      <c r="D16" s="10" t="s">
        <v>19</v>
      </c>
      <c r="E16" s="11" t="s">
        <v>23</v>
      </c>
      <c r="F16" s="12">
        <v>38765</v>
      </c>
      <c r="G16" s="10">
        <v>2</v>
      </c>
      <c r="H16" s="10">
        <v>42</v>
      </c>
      <c r="I16" s="32">
        <v>90536</v>
      </c>
      <c r="J16" s="14">
        <v>11189</v>
      </c>
      <c r="K16" s="13">
        <v>266948</v>
      </c>
      <c r="L16" s="14">
        <v>33057</v>
      </c>
      <c r="M16" s="16">
        <f t="shared" si="0"/>
        <v>8.091518455626062</v>
      </c>
    </row>
    <row r="17" spans="1:13" ht="14.25">
      <c r="A17" s="7">
        <v>12</v>
      </c>
      <c r="B17" s="8"/>
      <c r="C17" s="9" t="s">
        <v>27</v>
      </c>
      <c r="D17" s="10" t="s">
        <v>19</v>
      </c>
      <c r="E17" s="11" t="s">
        <v>108</v>
      </c>
      <c r="F17" s="12">
        <v>38765</v>
      </c>
      <c r="G17" s="10">
        <v>2</v>
      </c>
      <c r="H17" s="10">
        <v>20</v>
      </c>
      <c r="I17" s="32">
        <v>34239</v>
      </c>
      <c r="J17" s="14">
        <v>3311</v>
      </c>
      <c r="K17" s="13">
        <v>103501</v>
      </c>
      <c r="L17" s="14">
        <v>10453</v>
      </c>
      <c r="M17" s="16">
        <f t="shared" si="0"/>
        <v>10.34098459679855</v>
      </c>
    </row>
    <row r="18" spans="1:13" ht="14.25">
      <c r="A18" s="7">
        <v>13</v>
      </c>
      <c r="B18" s="8"/>
      <c r="C18" s="9" t="s">
        <v>25</v>
      </c>
      <c r="D18" s="10" t="s">
        <v>12</v>
      </c>
      <c r="E18" s="11" t="s">
        <v>26</v>
      </c>
      <c r="F18" s="12">
        <v>38765</v>
      </c>
      <c r="G18" s="10">
        <v>2</v>
      </c>
      <c r="H18" s="10">
        <v>30</v>
      </c>
      <c r="I18" s="32">
        <v>32353</v>
      </c>
      <c r="J18" s="14">
        <v>4470</v>
      </c>
      <c r="K18" s="13">
        <v>95121</v>
      </c>
      <c r="L18" s="14">
        <v>12807</v>
      </c>
      <c r="M18" s="16">
        <f t="shared" si="0"/>
        <v>7.237807606263982</v>
      </c>
    </row>
    <row r="19" spans="1:13" ht="14.25">
      <c r="A19" s="7">
        <v>14</v>
      </c>
      <c r="B19" s="8"/>
      <c r="C19" s="9" t="s">
        <v>110</v>
      </c>
      <c r="D19" s="10" t="s">
        <v>19</v>
      </c>
      <c r="E19" s="11" t="s">
        <v>24</v>
      </c>
      <c r="F19" s="12">
        <v>38744</v>
      </c>
      <c r="G19" s="10">
        <v>5</v>
      </c>
      <c r="H19" s="10">
        <v>24</v>
      </c>
      <c r="I19" s="32">
        <v>24971</v>
      </c>
      <c r="J19" s="14">
        <v>4608</v>
      </c>
      <c r="K19" s="13">
        <v>1804192</v>
      </c>
      <c r="L19" s="14">
        <v>220011</v>
      </c>
      <c r="M19" s="16">
        <f t="shared" si="0"/>
        <v>5.419053819444445</v>
      </c>
    </row>
    <row r="20" spans="1:13" ht="14.25">
      <c r="A20" s="7">
        <v>15</v>
      </c>
      <c r="B20" s="8"/>
      <c r="C20" s="9" t="s">
        <v>109</v>
      </c>
      <c r="D20" s="10" t="s">
        <v>19</v>
      </c>
      <c r="E20" s="11" t="s">
        <v>108</v>
      </c>
      <c r="F20" s="12">
        <v>38751</v>
      </c>
      <c r="G20" s="10">
        <v>4</v>
      </c>
      <c r="H20" s="10">
        <v>13</v>
      </c>
      <c r="I20" s="32">
        <v>14128</v>
      </c>
      <c r="J20" s="14">
        <v>2358</v>
      </c>
      <c r="K20" s="13">
        <v>451758</v>
      </c>
      <c r="L20" s="14">
        <v>50821</v>
      </c>
      <c r="M20" s="16">
        <f t="shared" si="0"/>
        <v>5.991518235793045</v>
      </c>
    </row>
    <row r="21" spans="1:13" ht="14.25">
      <c r="A21" s="7">
        <v>16</v>
      </c>
      <c r="B21" s="8"/>
      <c r="C21" s="9" t="s">
        <v>80</v>
      </c>
      <c r="D21" s="10" t="s">
        <v>12</v>
      </c>
      <c r="E21" s="11" t="s">
        <v>37</v>
      </c>
      <c r="F21" s="12">
        <v>38758</v>
      </c>
      <c r="G21" s="10">
        <v>3</v>
      </c>
      <c r="H21" s="10">
        <v>7</v>
      </c>
      <c r="I21" s="32">
        <v>13529.5</v>
      </c>
      <c r="J21" s="14">
        <v>1674</v>
      </c>
      <c r="K21" s="13">
        <v>82153.5</v>
      </c>
      <c r="L21" s="14">
        <v>9604</v>
      </c>
      <c r="M21" s="16">
        <f t="shared" si="0"/>
        <v>8.082138590203106</v>
      </c>
    </row>
    <row r="22" spans="1:13" ht="15">
      <c r="A22" s="7">
        <v>17</v>
      </c>
      <c r="B22" s="8"/>
      <c r="C22" s="9" t="s">
        <v>87</v>
      </c>
      <c r="D22" s="10" t="s">
        <v>46</v>
      </c>
      <c r="E22" s="11" t="s">
        <v>17</v>
      </c>
      <c r="F22" s="12">
        <v>38737</v>
      </c>
      <c r="G22" s="10">
        <v>6</v>
      </c>
      <c r="H22" s="10">
        <v>14</v>
      </c>
      <c r="I22" s="32">
        <v>13396.5</v>
      </c>
      <c r="J22" s="14">
        <v>2850</v>
      </c>
      <c r="K22" s="13">
        <v>1136905</v>
      </c>
      <c r="L22" s="14">
        <v>162216</v>
      </c>
      <c r="M22" s="15">
        <f t="shared" si="0"/>
        <v>4.700526315789474</v>
      </c>
    </row>
    <row r="23" spans="1:13" ht="14.25">
      <c r="A23" s="7">
        <v>18</v>
      </c>
      <c r="B23" s="8"/>
      <c r="C23" s="9" t="s">
        <v>30</v>
      </c>
      <c r="D23" s="10" t="s">
        <v>12</v>
      </c>
      <c r="E23" s="11" t="s">
        <v>31</v>
      </c>
      <c r="F23" s="12">
        <v>38737</v>
      </c>
      <c r="G23" s="10">
        <v>6</v>
      </c>
      <c r="H23" s="10">
        <v>16</v>
      </c>
      <c r="I23" s="32">
        <v>13381</v>
      </c>
      <c r="J23" s="14">
        <v>4007</v>
      </c>
      <c r="K23" s="13">
        <v>908472</v>
      </c>
      <c r="L23" s="14">
        <v>115518</v>
      </c>
      <c r="M23" s="16">
        <f t="shared" si="0"/>
        <v>3.3394060394309957</v>
      </c>
    </row>
    <row r="24" spans="1:13" ht="14.25">
      <c r="A24" s="7">
        <v>19</v>
      </c>
      <c r="B24" s="8"/>
      <c r="C24" s="9" t="s">
        <v>32</v>
      </c>
      <c r="D24" s="10" t="s">
        <v>8</v>
      </c>
      <c r="E24" s="11" t="s">
        <v>33</v>
      </c>
      <c r="F24" s="12">
        <v>38723</v>
      </c>
      <c r="G24" s="10">
        <v>8</v>
      </c>
      <c r="H24" s="10">
        <v>13</v>
      </c>
      <c r="I24" s="32">
        <v>12128</v>
      </c>
      <c r="J24" s="14">
        <v>3580</v>
      </c>
      <c r="K24" s="13">
        <v>6489837.1</v>
      </c>
      <c r="L24" s="14">
        <v>985842</v>
      </c>
      <c r="M24" s="16">
        <f t="shared" si="0"/>
        <v>3.387709497206704</v>
      </c>
    </row>
    <row r="25" spans="1:13" ht="15">
      <c r="A25" s="7">
        <v>20</v>
      </c>
      <c r="B25" s="8"/>
      <c r="C25" s="9" t="s">
        <v>28</v>
      </c>
      <c r="D25" s="10" t="s">
        <v>19</v>
      </c>
      <c r="E25" s="11" t="s">
        <v>20</v>
      </c>
      <c r="F25" s="12">
        <v>38758</v>
      </c>
      <c r="G25" s="10">
        <v>3</v>
      </c>
      <c r="H25" s="10">
        <v>31</v>
      </c>
      <c r="I25" s="32">
        <v>9260</v>
      </c>
      <c r="J25" s="14">
        <v>1585</v>
      </c>
      <c r="K25" s="13">
        <v>174762</v>
      </c>
      <c r="L25" s="14">
        <v>22688</v>
      </c>
      <c r="M25" s="15">
        <f t="shared" si="0"/>
        <v>5.842271293375394</v>
      </c>
    </row>
    <row r="26" spans="1:13" ht="14.25">
      <c r="A26" s="7">
        <v>21</v>
      </c>
      <c r="B26" s="8"/>
      <c r="C26" s="9" t="s">
        <v>36</v>
      </c>
      <c r="D26" s="10" t="s">
        <v>12</v>
      </c>
      <c r="E26" s="11" t="s">
        <v>37</v>
      </c>
      <c r="F26" s="12">
        <v>38751</v>
      </c>
      <c r="G26" s="10">
        <v>4</v>
      </c>
      <c r="H26" s="10">
        <v>16</v>
      </c>
      <c r="I26" s="32">
        <v>9250</v>
      </c>
      <c r="J26" s="14">
        <v>1298</v>
      </c>
      <c r="K26" s="13">
        <v>268665</v>
      </c>
      <c r="L26" s="14">
        <v>28757</v>
      </c>
      <c r="M26" s="16">
        <f t="shared" si="0"/>
        <v>7.126348228043144</v>
      </c>
    </row>
    <row r="27" spans="1:13" ht="14.25">
      <c r="A27" s="7">
        <v>22</v>
      </c>
      <c r="B27" s="8"/>
      <c r="C27" s="9" t="s">
        <v>114</v>
      </c>
      <c r="D27" s="10" t="s">
        <v>104</v>
      </c>
      <c r="E27" s="11" t="s">
        <v>115</v>
      </c>
      <c r="F27" s="12">
        <v>38772</v>
      </c>
      <c r="G27" s="10">
        <v>1</v>
      </c>
      <c r="H27" s="10">
        <v>3</v>
      </c>
      <c r="I27" s="32">
        <v>9239</v>
      </c>
      <c r="J27" s="14">
        <v>1155</v>
      </c>
      <c r="K27" s="13">
        <v>9239</v>
      </c>
      <c r="L27" s="14">
        <v>1155</v>
      </c>
      <c r="M27" s="16">
        <f t="shared" si="0"/>
        <v>7.9991341991341995</v>
      </c>
    </row>
    <row r="28" spans="1:13" ht="14.25">
      <c r="A28" s="7">
        <v>23</v>
      </c>
      <c r="B28" s="8"/>
      <c r="C28" s="9" t="s">
        <v>38</v>
      </c>
      <c r="D28" s="10" t="s">
        <v>19</v>
      </c>
      <c r="E28" s="11" t="s">
        <v>29</v>
      </c>
      <c r="F28" s="12">
        <v>38695</v>
      </c>
      <c r="G28" s="10">
        <v>12</v>
      </c>
      <c r="H28" s="10">
        <v>14</v>
      </c>
      <c r="I28" s="32">
        <v>8879</v>
      </c>
      <c r="J28" s="14">
        <v>1685</v>
      </c>
      <c r="K28" s="13">
        <v>1906671</v>
      </c>
      <c r="L28" s="14">
        <v>276037</v>
      </c>
      <c r="M28" s="16">
        <f t="shared" si="0"/>
        <v>5.269436201780415</v>
      </c>
    </row>
    <row r="29" spans="1:13" ht="14.25">
      <c r="A29" s="7">
        <v>24</v>
      </c>
      <c r="B29" s="8"/>
      <c r="C29" s="9" t="s">
        <v>111</v>
      </c>
      <c r="D29" s="10" t="s">
        <v>19</v>
      </c>
      <c r="E29" s="11" t="s">
        <v>29</v>
      </c>
      <c r="F29" s="12">
        <v>38730</v>
      </c>
      <c r="G29" s="10">
        <v>7</v>
      </c>
      <c r="H29" s="10">
        <v>9</v>
      </c>
      <c r="I29" s="32">
        <v>5655</v>
      </c>
      <c r="J29" s="14">
        <v>1290</v>
      </c>
      <c r="K29" s="13">
        <v>3240669</v>
      </c>
      <c r="L29" s="14">
        <v>458264</v>
      </c>
      <c r="M29" s="16">
        <f t="shared" si="0"/>
        <v>4.383720930232558</v>
      </c>
    </row>
    <row r="30" spans="1:13" ht="14.25">
      <c r="A30" s="7">
        <v>25</v>
      </c>
      <c r="B30" s="8"/>
      <c r="C30" s="9" t="s">
        <v>45</v>
      </c>
      <c r="D30" s="10" t="s">
        <v>46</v>
      </c>
      <c r="E30" s="11" t="s">
        <v>46</v>
      </c>
      <c r="F30" s="12">
        <v>38730</v>
      </c>
      <c r="G30" s="10">
        <v>7</v>
      </c>
      <c r="H30" s="10">
        <v>6</v>
      </c>
      <c r="I30" s="32">
        <v>5130.5</v>
      </c>
      <c r="J30" s="14">
        <v>1174</v>
      </c>
      <c r="K30" s="13">
        <v>1174561.5</v>
      </c>
      <c r="L30" s="14">
        <v>137437</v>
      </c>
      <c r="M30" s="16">
        <f t="shared" si="0"/>
        <v>4.370102214650767</v>
      </c>
    </row>
    <row r="31" spans="1:13" ht="14.25">
      <c r="A31" s="7">
        <v>26</v>
      </c>
      <c r="B31" s="8"/>
      <c r="C31" s="9" t="s">
        <v>93</v>
      </c>
      <c r="D31" s="10" t="s">
        <v>41</v>
      </c>
      <c r="E31" s="11" t="s">
        <v>94</v>
      </c>
      <c r="F31" s="12">
        <v>38758</v>
      </c>
      <c r="G31" s="10">
        <v>3</v>
      </c>
      <c r="H31" s="10">
        <v>4</v>
      </c>
      <c r="I31" s="32">
        <v>4147</v>
      </c>
      <c r="J31" s="14">
        <v>669</v>
      </c>
      <c r="K31" s="13">
        <v>24593</v>
      </c>
      <c r="L31" s="14">
        <v>3311</v>
      </c>
      <c r="M31" s="16">
        <f t="shared" si="0"/>
        <v>6.19880418535127</v>
      </c>
    </row>
    <row r="32" spans="1:13" ht="14.25">
      <c r="A32" s="7">
        <v>27</v>
      </c>
      <c r="B32" s="8"/>
      <c r="C32" s="9" t="s">
        <v>99</v>
      </c>
      <c r="D32" s="10" t="s">
        <v>41</v>
      </c>
      <c r="E32" s="11" t="s">
        <v>49</v>
      </c>
      <c r="F32" s="12">
        <v>38751</v>
      </c>
      <c r="G32" s="10">
        <v>4</v>
      </c>
      <c r="H32" s="10">
        <v>1</v>
      </c>
      <c r="I32" s="32">
        <v>2609</v>
      </c>
      <c r="J32" s="14">
        <v>329</v>
      </c>
      <c r="K32" s="13">
        <v>18357</v>
      </c>
      <c r="L32" s="14">
        <v>2300</v>
      </c>
      <c r="M32" s="16">
        <f t="shared" si="0"/>
        <v>7.930091185410334</v>
      </c>
    </row>
    <row r="33" spans="1:13" ht="14.25">
      <c r="A33" s="7">
        <v>28</v>
      </c>
      <c r="B33" s="8"/>
      <c r="C33" s="9" t="s">
        <v>34</v>
      </c>
      <c r="D33" s="10" t="s">
        <v>8</v>
      </c>
      <c r="E33" s="11" t="s">
        <v>35</v>
      </c>
      <c r="F33" s="12">
        <v>38709</v>
      </c>
      <c r="G33" s="10">
        <v>10</v>
      </c>
      <c r="H33" s="10">
        <v>11</v>
      </c>
      <c r="I33" s="32">
        <v>2552</v>
      </c>
      <c r="J33" s="14">
        <v>525</v>
      </c>
      <c r="K33" s="13">
        <v>17033802</v>
      </c>
      <c r="L33" s="14">
        <v>2549589</v>
      </c>
      <c r="M33" s="16">
        <f t="shared" si="0"/>
        <v>4.860952380952381</v>
      </c>
    </row>
    <row r="34" spans="1:13" ht="14.25">
      <c r="A34" s="7">
        <v>29</v>
      </c>
      <c r="B34" s="8"/>
      <c r="C34" s="9" t="s">
        <v>81</v>
      </c>
      <c r="D34" s="10" t="s">
        <v>12</v>
      </c>
      <c r="E34" s="11" t="s">
        <v>37</v>
      </c>
      <c r="F34" s="12">
        <v>38478</v>
      </c>
      <c r="G34" s="10">
        <v>26</v>
      </c>
      <c r="H34" s="10">
        <v>1</v>
      </c>
      <c r="I34" s="32">
        <v>2376</v>
      </c>
      <c r="J34" s="14">
        <v>1188</v>
      </c>
      <c r="K34" s="13">
        <v>4157899</v>
      </c>
      <c r="L34" s="14">
        <v>649977</v>
      </c>
      <c r="M34" s="16">
        <f t="shared" si="0"/>
        <v>2</v>
      </c>
    </row>
    <row r="35" spans="1:13" ht="14.25">
      <c r="A35" s="7">
        <v>30</v>
      </c>
      <c r="B35" s="8"/>
      <c r="C35" s="9" t="s">
        <v>92</v>
      </c>
      <c r="D35" s="10" t="s">
        <v>47</v>
      </c>
      <c r="E35" s="11" t="s">
        <v>48</v>
      </c>
      <c r="F35" s="12">
        <v>38296</v>
      </c>
      <c r="G35" s="10">
        <v>33</v>
      </c>
      <c r="H35" s="10">
        <v>1</v>
      </c>
      <c r="I35" s="32">
        <v>1782</v>
      </c>
      <c r="J35" s="14">
        <v>594</v>
      </c>
      <c r="K35" s="13">
        <v>324758</v>
      </c>
      <c r="L35" s="14">
        <v>48413</v>
      </c>
      <c r="M35" s="16">
        <f t="shared" si="0"/>
        <v>3</v>
      </c>
    </row>
    <row r="36" spans="1:13" ht="14.25">
      <c r="A36" s="7">
        <v>31</v>
      </c>
      <c r="B36" s="8"/>
      <c r="C36" s="9" t="s">
        <v>42</v>
      </c>
      <c r="D36" s="10" t="s">
        <v>43</v>
      </c>
      <c r="E36" s="11" t="s">
        <v>44</v>
      </c>
      <c r="F36" s="12">
        <v>38632</v>
      </c>
      <c r="G36" s="10">
        <v>17</v>
      </c>
      <c r="H36" s="10">
        <v>1</v>
      </c>
      <c r="I36" s="32">
        <v>1576</v>
      </c>
      <c r="J36" s="14">
        <v>340</v>
      </c>
      <c r="K36" s="13">
        <v>693721.5</v>
      </c>
      <c r="L36" s="14">
        <v>105570</v>
      </c>
      <c r="M36" s="16">
        <f t="shared" si="0"/>
        <v>4.635294117647059</v>
      </c>
    </row>
    <row r="37" spans="1:13" ht="14.25">
      <c r="A37" s="7">
        <v>32</v>
      </c>
      <c r="B37" s="8"/>
      <c r="C37" s="9" t="s">
        <v>79</v>
      </c>
      <c r="D37" s="10" t="s">
        <v>12</v>
      </c>
      <c r="E37" s="11" t="s">
        <v>31</v>
      </c>
      <c r="F37" s="12">
        <v>38436</v>
      </c>
      <c r="G37" s="10">
        <v>25</v>
      </c>
      <c r="H37" s="10">
        <v>1</v>
      </c>
      <c r="I37" s="32">
        <v>1511</v>
      </c>
      <c r="J37" s="14">
        <v>756</v>
      </c>
      <c r="K37" s="13">
        <v>612988</v>
      </c>
      <c r="L37" s="14">
        <v>93169</v>
      </c>
      <c r="M37" s="16">
        <f aca="true" t="shared" si="1" ref="M37:M59">+I37/J37</f>
        <v>1.9986772486772486</v>
      </c>
    </row>
    <row r="38" spans="1:13" ht="14.25">
      <c r="A38" s="7">
        <v>33</v>
      </c>
      <c r="B38" s="8"/>
      <c r="C38" s="9" t="s">
        <v>103</v>
      </c>
      <c r="D38" s="10" t="s">
        <v>101</v>
      </c>
      <c r="E38" s="11" t="s">
        <v>104</v>
      </c>
      <c r="F38" s="12">
        <v>38422</v>
      </c>
      <c r="G38" s="10">
        <v>13</v>
      </c>
      <c r="H38" s="10">
        <v>1</v>
      </c>
      <c r="I38" s="32">
        <v>1475</v>
      </c>
      <c r="J38" s="14">
        <v>650</v>
      </c>
      <c r="K38" s="13">
        <v>14685</v>
      </c>
      <c r="L38" s="14">
        <v>2381</v>
      </c>
      <c r="M38" s="16">
        <f t="shared" si="1"/>
        <v>2.269230769230769</v>
      </c>
    </row>
    <row r="39" spans="1:13" ht="14.25">
      <c r="A39" s="7">
        <v>34</v>
      </c>
      <c r="B39" s="8"/>
      <c r="C39" s="9" t="s">
        <v>95</v>
      </c>
      <c r="D39" s="10" t="s">
        <v>41</v>
      </c>
      <c r="E39" s="11" t="s">
        <v>96</v>
      </c>
      <c r="F39" s="12">
        <v>38723</v>
      </c>
      <c r="G39" s="10">
        <v>7</v>
      </c>
      <c r="H39" s="10">
        <v>1</v>
      </c>
      <c r="I39" s="32">
        <v>1389</v>
      </c>
      <c r="J39" s="14">
        <v>463</v>
      </c>
      <c r="K39" s="13">
        <v>52547</v>
      </c>
      <c r="L39" s="14">
        <v>6891</v>
      </c>
      <c r="M39" s="16">
        <f t="shared" si="1"/>
        <v>3</v>
      </c>
    </row>
    <row r="40" spans="1:13" ht="14.25">
      <c r="A40" s="7">
        <v>35</v>
      </c>
      <c r="B40" s="8"/>
      <c r="C40" s="9" t="s">
        <v>54</v>
      </c>
      <c r="D40" s="10" t="s">
        <v>41</v>
      </c>
      <c r="E40" s="11" t="s">
        <v>50</v>
      </c>
      <c r="F40" s="12">
        <v>38716</v>
      </c>
      <c r="G40" s="10">
        <v>9</v>
      </c>
      <c r="H40" s="10">
        <v>1</v>
      </c>
      <c r="I40" s="32">
        <v>1308</v>
      </c>
      <c r="J40" s="14">
        <v>436</v>
      </c>
      <c r="K40" s="13">
        <v>88678.5</v>
      </c>
      <c r="L40" s="14">
        <v>12568</v>
      </c>
      <c r="M40" s="16">
        <f t="shared" si="1"/>
        <v>3</v>
      </c>
    </row>
    <row r="41" spans="1:13" ht="14.25">
      <c r="A41" s="7">
        <v>36</v>
      </c>
      <c r="B41" s="8"/>
      <c r="C41" s="9" t="s">
        <v>105</v>
      </c>
      <c r="D41" s="10" t="s">
        <v>21</v>
      </c>
      <c r="E41" s="11" t="s">
        <v>106</v>
      </c>
      <c r="F41" s="12">
        <v>38681</v>
      </c>
      <c r="G41" s="10">
        <v>8</v>
      </c>
      <c r="H41" s="10">
        <v>1</v>
      </c>
      <c r="I41" s="32">
        <v>1187</v>
      </c>
      <c r="J41" s="14">
        <v>396</v>
      </c>
      <c r="K41" s="13">
        <v>163934</v>
      </c>
      <c r="L41" s="14">
        <v>20003</v>
      </c>
      <c r="M41" s="16">
        <f t="shared" si="1"/>
        <v>2.9974747474747474</v>
      </c>
    </row>
    <row r="42" spans="1:13" ht="14.25">
      <c r="A42" s="7">
        <v>37</v>
      </c>
      <c r="B42" s="8"/>
      <c r="C42" s="9" t="s">
        <v>97</v>
      </c>
      <c r="D42" s="10" t="s">
        <v>41</v>
      </c>
      <c r="E42" s="11" t="s">
        <v>98</v>
      </c>
      <c r="F42" s="12">
        <v>38653</v>
      </c>
      <c r="G42" s="10">
        <v>10</v>
      </c>
      <c r="H42" s="10">
        <v>1</v>
      </c>
      <c r="I42" s="32">
        <v>1068</v>
      </c>
      <c r="J42" s="14">
        <v>356</v>
      </c>
      <c r="K42" s="13">
        <v>17551</v>
      </c>
      <c r="L42" s="14">
        <v>3638</v>
      </c>
      <c r="M42" s="16">
        <f t="shared" si="1"/>
        <v>3</v>
      </c>
    </row>
    <row r="43" spans="1:13" ht="14.25">
      <c r="A43" s="7">
        <v>38</v>
      </c>
      <c r="B43" s="8"/>
      <c r="C43" s="9" t="s">
        <v>40</v>
      </c>
      <c r="D43" s="10" t="s">
        <v>19</v>
      </c>
      <c r="E43" s="11" t="s">
        <v>20</v>
      </c>
      <c r="F43" s="12">
        <v>38702</v>
      </c>
      <c r="G43" s="10">
        <v>11</v>
      </c>
      <c r="H43" s="10">
        <v>2</v>
      </c>
      <c r="I43" s="32">
        <v>1053</v>
      </c>
      <c r="J43" s="14">
        <v>334</v>
      </c>
      <c r="K43" s="13">
        <v>3074791</v>
      </c>
      <c r="L43" s="14">
        <v>430159</v>
      </c>
      <c r="M43" s="16">
        <f t="shared" si="1"/>
        <v>3.1526946107784433</v>
      </c>
    </row>
    <row r="44" spans="1:13" ht="14.25">
      <c r="A44" s="7">
        <v>39</v>
      </c>
      <c r="B44" s="8"/>
      <c r="C44" s="9" t="s">
        <v>91</v>
      </c>
      <c r="D44" s="10" t="s">
        <v>47</v>
      </c>
      <c r="E44" s="11" t="s">
        <v>48</v>
      </c>
      <c r="F44" s="12">
        <v>38639</v>
      </c>
      <c r="G44" s="10">
        <v>12</v>
      </c>
      <c r="H44" s="10">
        <v>1</v>
      </c>
      <c r="I44" s="32">
        <v>948</v>
      </c>
      <c r="J44" s="14">
        <v>316</v>
      </c>
      <c r="K44" s="13">
        <v>201477</v>
      </c>
      <c r="L44" s="14">
        <v>26095</v>
      </c>
      <c r="M44" s="16">
        <f t="shared" si="1"/>
        <v>3</v>
      </c>
    </row>
    <row r="45" spans="1:13" ht="14.25">
      <c r="A45" s="7">
        <v>40</v>
      </c>
      <c r="B45" s="8"/>
      <c r="C45" s="9" t="s">
        <v>78</v>
      </c>
      <c r="D45" s="10" t="s">
        <v>12</v>
      </c>
      <c r="E45" s="11" t="s">
        <v>56</v>
      </c>
      <c r="F45" s="12">
        <v>38702</v>
      </c>
      <c r="G45" s="10">
        <v>8</v>
      </c>
      <c r="H45" s="10">
        <v>1</v>
      </c>
      <c r="I45" s="32">
        <v>829</v>
      </c>
      <c r="J45" s="14">
        <v>139</v>
      </c>
      <c r="K45" s="13">
        <v>124686</v>
      </c>
      <c r="L45" s="14">
        <v>17058</v>
      </c>
      <c r="M45" s="16">
        <f t="shared" si="1"/>
        <v>5.9640287769784175</v>
      </c>
    </row>
    <row r="46" spans="1:13" ht="14.25">
      <c r="A46" s="7">
        <v>41</v>
      </c>
      <c r="B46" s="8"/>
      <c r="C46" s="9" t="s">
        <v>75</v>
      </c>
      <c r="D46" s="10" t="s">
        <v>12</v>
      </c>
      <c r="E46" s="11" t="s">
        <v>39</v>
      </c>
      <c r="F46" s="12">
        <v>38723</v>
      </c>
      <c r="G46" s="10">
        <v>8</v>
      </c>
      <c r="H46" s="10">
        <v>2</v>
      </c>
      <c r="I46" s="32">
        <v>744.5</v>
      </c>
      <c r="J46" s="14">
        <v>132</v>
      </c>
      <c r="K46" s="13">
        <v>12836921.62</v>
      </c>
      <c r="L46" s="14">
        <v>2035082</v>
      </c>
      <c r="M46" s="16">
        <f t="shared" si="1"/>
        <v>5.640151515151516</v>
      </c>
    </row>
    <row r="47" spans="1:13" ht="14.25">
      <c r="A47" s="7">
        <v>42</v>
      </c>
      <c r="B47" s="8"/>
      <c r="C47" s="9" t="s">
        <v>82</v>
      </c>
      <c r="D47" s="10" t="s">
        <v>12</v>
      </c>
      <c r="E47" s="11" t="s">
        <v>37</v>
      </c>
      <c r="F47" s="12">
        <v>38639</v>
      </c>
      <c r="G47" s="10">
        <v>11</v>
      </c>
      <c r="H47" s="10">
        <v>1</v>
      </c>
      <c r="I47" s="32">
        <v>714</v>
      </c>
      <c r="J47" s="14">
        <v>152</v>
      </c>
      <c r="K47" s="13">
        <v>589125</v>
      </c>
      <c r="L47" s="14">
        <v>87356</v>
      </c>
      <c r="M47" s="16">
        <f t="shared" si="1"/>
        <v>4.697368421052632</v>
      </c>
    </row>
    <row r="48" spans="1:13" ht="14.25">
      <c r="A48" s="7">
        <v>43</v>
      </c>
      <c r="B48" s="8"/>
      <c r="C48" s="9" t="s">
        <v>51</v>
      </c>
      <c r="D48" s="10" t="s">
        <v>41</v>
      </c>
      <c r="E48" s="11" t="s">
        <v>52</v>
      </c>
      <c r="F48" s="12">
        <v>38618</v>
      </c>
      <c r="G48" s="10">
        <v>12</v>
      </c>
      <c r="H48" s="10">
        <v>2</v>
      </c>
      <c r="I48" s="32">
        <v>608</v>
      </c>
      <c r="J48" s="14">
        <v>148</v>
      </c>
      <c r="K48" s="13">
        <v>87942</v>
      </c>
      <c r="L48" s="14">
        <v>13602</v>
      </c>
      <c r="M48" s="16">
        <f t="shared" si="1"/>
        <v>4.108108108108108</v>
      </c>
    </row>
    <row r="49" spans="1:13" ht="14.25">
      <c r="A49" s="7">
        <v>44</v>
      </c>
      <c r="B49" s="8"/>
      <c r="C49" s="9" t="s">
        <v>55</v>
      </c>
      <c r="D49" s="10" t="s">
        <v>19</v>
      </c>
      <c r="E49" s="11" t="s">
        <v>108</v>
      </c>
      <c r="F49" s="12">
        <v>38737</v>
      </c>
      <c r="G49" s="10">
        <v>6</v>
      </c>
      <c r="H49" s="10">
        <v>2</v>
      </c>
      <c r="I49" s="32">
        <v>591</v>
      </c>
      <c r="J49" s="14">
        <v>139</v>
      </c>
      <c r="K49" s="13">
        <v>242553</v>
      </c>
      <c r="L49" s="14">
        <v>29327</v>
      </c>
      <c r="M49" s="16">
        <f t="shared" si="1"/>
        <v>4.251798561151079</v>
      </c>
    </row>
    <row r="50" spans="1:13" ht="14.25">
      <c r="A50" s="7">
        <v>45</v>
      </c>
      <c r="B50" s="8"/>
      <c r="C50" s="9" t="s">
        <v>113</v>
      </c>
      <c r="D50" s="10" t="s">
        <v>19</v>
      </c>
      <c r="E50" s="11" t="s">
        <v>20</v>
      </c>
      <c r="F50" s="12">
        <v>38653</v>
      </c>
      <c r="G50" s="10">
        <v>18</v>
      </c>
      <c r="H50" s="10">
        <v>2</v>
      </c>
      <c r="I50" s="32">
        <v>493</v>
      </c>
      <c r="J50" s="14">
        <v>83</v>
      </c>
      <c r="K50" s="13">
        <v>1038238</v>
      </c>
      <c r="L50" s="14">
        <v>151128</v>
      </c>
      <c r="M50" s="16">
        <f t="shared" si="1"/>
        <v>5.9397590361445785</v>
      </c>
    </row>
    <row r="51" spans="1:13" ht="14.25">
      <c r="A51" s="7">
        <v>46</v>
      </c>
      <c r="B51" s="8"/>
      <c r="C51" s="9" t="s">
        <v>77</v>
      </c>
      <c r="D51" s="10" t="s">
        <v>76</v>
      </c>
      <c r="E51" s="11" t="s">
        <v>56</v>
      </c>
      <c r="F51" s="12">
        <v>38709</v>
      </c>
      <c r="G51" s="10">
        <v>10</v>
      </c>
      <c r="H51" s="10">
        <v>2</v>
      </c>
      <c r="I51" s="32">
        <v>388</v>
      </c>
      <c r="J51" s="14">
        <v>61</v>
      </c>
      <c r="K51" s="13">
        <v>51312.5</v>
      </c>
      <c r="L51" s="14">
        <v>7140</v>
      </c>
      <c r="M51" s="16">
        <f t="shared" si="1"/>
        <v>6.360655737704918</v>
      </c>
    </row>
    <row r="52" spans="1:13" ht="14.25">
      <c r="A52" s="7">
        <v>47</v>
      </c>
      <c r="B52" s="8"/>
      <c r="C52" s="9" t="s">
        <v>100</v>
      </c>
      <c r="D52" s="10" t="s">
        <v>101</v>
      </c>
      <c r="E52" s="11" t="s">
        <v>102</v>
      </c>
      <c r="F52" s="12">
        <v>38511</v>
      </c>
      <c r="G52" s="10">
        <v>26</v>
      </c>
      <c r="H52" s="10">
        <v>1</v>
      </c>
      <c r="I52" s="32">
        <v>354</v>
      </c>
      <c r="J52" s="14">
        <v>150</v>
      </c>
      <c r="K52" s="13">
        <v>66930</v>
      </c>
      <c r="L52" s="14">
        <v>11673</v>
      </c>
      <c r="M52" s="16">
        <f t="shared" si="1"/>
        <v>2.36</v>
      </c>
    </row>
    <row r="53" spans="1:13" ht="15">
      <c r="A53" s="7">
        <v>48</v>
      </c>
      <c r="B53" s="8"/>
      <c r="C53" s="9" t="s">
        <v>58</v>
      </c>
      <c r="D53" s="10" t="s">
        <v>41</v>
      </c>
      <c r="E53" s="11" t="s">
        <v>57</v>
      </c>
      <c r="F53" s="12">
        <v>38688</v>
      </c>
      <c r="G53" s="10">
        <v>11</v>
      </c>
      <c r="H53" s="10">
        <v>1</v>
      </c>
      <c r="I53" s="32">
        <v>295</v>
      </c>
      <c r="J53" s="14">
        <v>31</v>
      </c>
      <c r="K53" s="13">
        <v>27999</v>
      </c>
      <c r="L53" s="14">
        <v>4265</v>
      </c>
      <c r="M53" s="15">
        <f t="shared" si="1"/>
        <v>9.516129032258064</v>
      </c>
    </row>
    <row r="54" spans="1:13" ht="14.25">
      <c r="A54" s="7">
        <v>49</v>
      </c>
      <c r="B54" s="8"/>
      <c r="C54" s="9" t="s">
        <v>112</v>
      </c>
      <c r="D54" s="10" t="s">
        <v>19</v>
      </c>
      <c r="E54" s="11" t="s">
        <v>24</v>
      </c>
      <c r="F54" s="12">
        <v>38499</v>
      </c>
      <c r="G54" s="10">
        <v>39</v>
      </c>
      <c r="H54" s="10">
        <v>1</v>
      </c>
      <c r="I54" s="32">
        <v>270</v>
      </c>
      <c r="J54" s="14">
        <v>45</v>
      </c>
      <c r="K54" s="13">
        <v>1514475</v>
      </c>
      <c r="L54" s="14">
        <v>235729</v>
      </c>
      <c r="M54" s="16">
        <f t="shared" si="1"/>
        <v>6</v>
      </c>
    </row>
    <row r="55" spans="1:13" ht="14.25">
      <c r="A55" s="7">
        <v>50</v>
      </c>
      <c r="B55" s="8"/>
      <c r="C55" s="9" t="s">
        <v>88</v>
      </c>
      <c r="D55" s="10" t="s">
        <v>46</v>
      </c>
      <c r="E55" s="11" t="s">
        <v>89</v>
      </c>
      <c r="F55" s="12">
        <v>38681</v>
      </c>
      <c r="G55" s="10">
        <v>12</v>
      </c>
      <c r="H55" s="10">
        <v>1</v>
      </c>
      <c r="I55" s="32">
        <v>256</v>
      </c>
      <c r="J55" s="14">
        <v>36</v>
      </c>
      <c r="K55" s="13">
        <v>398775</v>
      </c>
      <c r="L55" s="14">
        <v>48706</v>
      </c>
      <c r="M55" s="16">
        <f t="shared" si="1"/>
        <v>7.111111111111111</v>
      </c>
    </row>
    <row r="56" spans="1:13" ht="14.25">
      <c r="A56" s="7">
        <v>51</v>
      </c>
      <c r="B56" s="8"/>
      <c r="C56" s="9" t="s">
        <v>59</v>
      </c>
      <c r="D56" s="10" t="s">
        <v>46</v>
      </c>
      <c r="E56" s="11" t="s">
        <v>17</v>
      </c>
      <c r="F56" s="12">
        <v>38716</v>
      </c>
      <c r="G56" s="10">
        <v>8</v>
      </c>
      <c r="H56" s="10">
        <v>1</v>
      </c>
      <c r="I56" s="32">
        <v>205</v>
      </c>
      <c r="J56" s="14">
        <v>67</v>
      </c>
      <c r="K56" s="13">
        <v>582402</v>
      </c>
      <c r="L56" s="14">
        <v>83049</v>
      </c>
      <c r="M56" s="16">
        <f t="shared" si="1"/>
        <v>3.0597014925373136</v>
      </c>
    </row>
    <row r="57" spans="1:13" ht="14.25">
      <c r="A57" s="7">
        <v>52</v>
      </c>
      <c r="B57" s="8"/>
      <c r="C57" s="9" t="s">
        <v>60</v>
      </c>
      <c r="D57" s="10" t="s">
        <v>46</v>
      </c>
      <c r="E57" s="11" t="s">
        <v>46</v>
      </c>
      <c r="F57" s="12">
        <v>38674</v>
      </c>
      <c r="G57" s="10">
        <v>8</v>
      </c>
      <c r="H57" s="10">
        <v>1</v>
      </c>
      <c r="I57" s="32">
        <v>183</v>
      </c>
      <c r="J57" s="14">
        <v>21</v>
      </c>
      <c r="K57" s="13">
        <v>15741</v>
      </c>
      <c r="L57" s="14">
        <v>2261</v>
      </c>
      <c r="M57" s="16">
        <f t="shared" si="1"/>
        <v>8.714285714285714</v>
      </c>
    </row>
    <row r="58" spans="1:13" ht="15" thickBot="1">
      <c r="A58" s="7">
        <v>53</v>
      </c>
      <c r="B58" s="8"/>
      <c r="C58" s="9" t="s">
        <v>61</v>
      </c>
      <c r="D58" s="10" t="s">
        <v>41</v>
      </c>
      <c r="E58" s="11" t="s">
        <v>53</v>
      </c>
      <c r="F58" s="12">
        <v>38660</v>
      </c>
      <c r="G58" s="10">
        <v>11</v>
      </c>
      <c r="H58" s="10">
        <v>1</v>
      </c>
      <c r="I58" s="32">
        <v>66</v>
      </c>
      <c r="J58" s="14">
        <v>12</v>
      </c>
      <c r="K58" s="13">
        <v>87440</v>
      </c>
      <c r="L58" s="14">
        <v>13664</v>
      </c>
      <c r="M58" s="16">
        <f t="shared" si="1"/>
        <v>5.5</v>
      </c>
    </row>
    <row r="59" spans="2:13" s="40" customFormat="1" ht="16.5" thickBot="1">
      <c r="B59" s="41"/>
      <c r="C59" s="62" t="s">
        <v>62</v>
      </c>
      <c r="D59" s="62"/>
      <c r="E59" s="62"/>
      <c r="F59" s="62"/>
      <c r="G59" s="63"/>
      <c r="H59" s="42">
        <f>SUM(H6:H58)</f>
        <v>1330</v>
      </c>
      <c r="I59" s="43">
        <f>SUM(I6:I58)</f>
        <v>5793245</v>
      </c>
      <c r="J59" s="44">
        <f>SUM(J6:J58)</f>
        <v>877113</v>
      </c>
      <c r="K59" s="45"/>
      <c r="L59" s="46"/>
      <c r="M59" s="47">
        <f t="shared" si="1"/>
        <v>6.604901534921954</v>
      </c>
    </row>
    <row r="60" spans="1:6" ht="13.5" thickBot="1">
      <c r="A60" s="17"/>
      <c r="C60" s="18"/>
      <c r="F60" s="20"/>
    </row>
    <row r="61" spans="1:13" ht="13.5">
      <c r="A61" s="17"/>
      <c r="B61" s="59" t="s">
        <v>63</v>
      </c>
      <c r="C61" s="60"/>
      <c r="D61" s="60"/>
      <c r="E61" s="60"/>
      <c r="F61" s="60"/>
      <c r="G61" s="60"/>
      <c r="H61" s="61"/>
      <c r="I61" s="34">
        <v>11228739.5</v>
      </c>
      <c r="J61" s="22">
        <v>1681869</v>
      </c>
      <c r="K61" s="57" t="s">
        <v>64</v>
      </c>
      <c r="L61" s="58"/>
      <c r="M61" s="23">
        <f>(J59-J61)/J61</f>
        <v>-0.4784891094371797</v>
      </c>
    </row>
  </sheetData>
  <mergeCells count="8">
    <mergeCell ref="K61:L61"/>
    <mergeCell ref="B61:H61"/>
    <mergeCell ref="C59:G59"/>
    <mergeCell ref="B1:M1"/>
    <mergeCell ref="I4:J4"/>
    <mergeCell ref="B3:M3"/>
    <mergeCell ref="B2:M2"/>
    <mergeCell ref="K4:L4"/>
  </mergeCells>
  <printOptions horizontalCentered="1"/>
  <pageMargins left="0.5905511811023623" right="0.5905511811023623" top="1.07" bottom="0.5905511811023623" header="0.97" footer="0.5118110236220472"/>
  <pageSetup fitToHeight="1" fitToWidth="1"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.</cp:lastModifiedBy>
  <cp:lastPrinted>2006-03-06T18:27:25Z</cp:lastPrinted>
  <dcterms:created xsi:type="dcterms:W3CDTF">2006-02-27T08:29:21Z</dcterms:created>
  <dcterms:modified xsi:type="dcterms:W3CDTF">2006-03-07T11:30:44Z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-1830305415</vt:i4>
  </property>
  <property fmtid="{D5CDD505-2E9C-101B-9397-08002B2CF9AE}" pid="3" name="_EmailSubject">
    <vt:lpwstr>Weekly &amp; All Box Office Reports</vt:lpwstr>
  </property>
  <property fmtid="{D5CDD505-2E9C-101B-9397-08002B2CF9AE}" pid="4" name="_AuthorEmail">
    <vt:lpwstr>Gokhan.Elyetistiren@warnerbros.com</vt:lpwstr>
  </property>
  <property fmtid="{D5CDD505-2E9C-101B-9397-08002B2CF9AE}" pid="5" name="_AuthorEmailDisplayName">
    <vt:lpwstr>Elyetistiren, Gokhan</vt:lpwstr>
  </property>
  <property fmtid="{D5CDD505-2E9C-101B-9397-08002B2CF9AE}" pid="6" name="_ReviewingToolsShownOnce">
    <vt:lpwstr/>
  </property>
</Properties>
</file>