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15480" windowHeight="11640" tabRatio="808" activeTab="0"/>
  </bookViews>
  <sheets>
    <sheet name="28 EYLUL - 04 EKIM (HF.40)" sheetId="1" r:id="rId1"/>
    <sheet name="21 - 27 EYLUL (HF.39)" sheetId="2" r:id="rId2"/>
    <sheet name="14 - 20 EYLUL (HF.38)" sheetId="3" r:id="rId3"/>
  </sheets>
  <definedNames>
    <definedName name="HTML_CodePage" hidden="1">1254</definedName>
    <definedName name="HTML_Control" localSheetId="2" hidden="1">{"'WEEK 41'!$A$1:$K$25","'WEEK 41'!$C$3:$K$23"}</definedName>
    <definedName name="HTML_Control" localSheetId="1" hidden="1">{"'WEEK 41'!$A$1:$K$25","'WEEK 41'!$C$3:$K$23"}</definedName>
    <definedName name="HTML_Control" localSheetId="0" hidden="1">{"'WEEK 41'!$A$1:$K$25","'WEEK 41'!$C$3:$K$23"}</definedName>
    <definedName name="HTML_Control" hidden="1">{"'WEEK 41'!$A$1:$K$25","'WEEK 41'!$C$3:$K$23"}</definedName>
    <definedName name="HTML_Description" hidden="1">""</definedName>
    <definedName name="HTML_Email" hidden="1">"gelyetistiren@superonline.com"</definedName>
    <definedName name="HTML_Header" hidden="1">"WEEK 41"</definedName>
    <definedName name="HTML_LastUpdate" hidden="1">"25.05.2001"</definedName>
    <definedName name="HTML_LineAfter" hidden="1">TRUE</definedName>
    <definedName name="HTML_LineBefore" hidden="1">TRUE</definedName>
    <definedName name="HTML_Name" hidden="1">"Gökhan Elyetiştiren"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"C:\Belgelerim\MyHTML.htm"</definedName>
    <definedName name="HTML_PathTemplate" hidden="1">"C:\Belgelerim\MyHTML.htm"</definedName>
    <definedName name="HTML_Title" hidden="1">"WK - BO &amp; Adm"</definedName>
    <definedName name="_xlnm.Print_Area" localSheetId="2">'14 - 20 EYLUL (HF.38)'!$A$1:$O$25</definedName>
    <definedName name="_xlnm.Print_Area" localSheetId="1">'21 - 27 EYLUL (HF.39)'!$A$1:$O$25</definedName>
    <definedName name="_xlnm.Print_Area" localSheetId="0">'28 EYLUL - 04 EKIM (HF.40)'!$A$1:$O$26</definedName>
  </definedNames>
  <calcPr fullCalcOnLoad="1"/>
</workbook>
</file>

<file path=xl/sharedStrings.xml><?xml version="1.0" encoding="utf-8"?>
<sst xmlns="http://schemas.openxmlformats.org/spreadsheetml/2006/main" count="251" uniqueCount="66">
  <si>
    <t>1</t>
  </si>
  <si>
    <t>BIR FILM</t>
  </si>
  <si>
    <t>WILD BUNCH</t>
  </si>
  <si>
    <t>TIGLON</t>
  </si>
  <si>
    <t>GAUMONT</t>
  </si>
  <si>
    <t>CINECLICK</t>
  </si>
  <si>
    <t>IMPY'S ISLAND</t>
  </si>
  <si>
    <t>SCENES OF A SEXUAL NATURE</t>
  </si>
  <si>
    <t>THE WORKS</t>
  </si>
  <si>
    <t>DEAD IN 3 DAYS</t>
  </si>
  <si>
    <t>DREAMACHINE</t>
  </si>
  <si>
    <t>SEEDS OF DEATH</t>
  </si>
  <si>
    <t>GOODBYE BAFANA</t>
  </si>
  <si>
    <t>PAN'S LABYRINTH</t>
  </si>
  <si>
    <t>NAUSICAA: VALLEY OF THE WIND</t>
  </si>
  <si>
    <t>OUTLAW</t>
  </si>
  <si>
    <t>HOST, THE</t>
  </si>
  <si>
    <t>MARS</t>
  </si>
  <si>
    <t>9</t>
  </si>
  <si>
    <t>5</t>
  </si>
  <si>
    <t>18</t>
  </si>
  <si>
    <t>12</t>
  </si>
  <si>
    <t>17</t>
  </si>
  <si>
    <t>8</t>
  </si>
  <si>
    <t>10</t>
  </si>
  <si>
    <t>SLEEPING DOGS LIE</t>
  </si>
  <si>
    <t>4</t>
  </si>
  <si>
    <t>2</t>
  </si>
  <si>
    <t>16</t>
  </si>
  <si>
    <t>Filmin Adı</t>
  </si>
  <si>
    <t>Vizyon Tarihi</t>
  </si>
  <si>
    <t>Dağıtımcı</t>
  </si>
  <si>
    <t>Şirket</t>
  </si>
  <si>
    <t>Kopya Adedi</t>
  </si>
  <si>
    <t>Salon Adedi</t>
  </si>
  <si>
    <t>Hafta</t>
  </si>
  <si>
    <t>Toplam Hasılat</t>
  </si>
  <si>
    <t>Seyirci</t>
  </si>
  <si>
    <t>Bilet Fiyatı Ort.</t>
  </si>
  <si>
    <t>Salon Ort.</t>
  </si>
  <si>
    <t>21</t>
  </si>
  <si>
    <t>Genel Toplam</t>
  </si>
  <si>
    <t>Haftalık</t>
  </si>
  <si>
    <t>TOPLAM</t>
  </si>
  <si>
    <t>7</t>
  </si>
  <si>
    <t>BECOMING JANE</t>
  </si>
  <si>
    <t>11</t>
  </si>
  <si>
    <t>CURSE OF THE GOLDEN FLOWER</t>
  </si>
  <si>
    <t>40</t>
  </si>
  <si>
    <t>FREE ZONE</t>
  </si>
  <si>
    <t>14</t>
  </si>
  <si>
    <t>MY NEIGHBOUR TOTORO</t>
  </si>
  <si>
    <t>GRBAVICA</t>
  </si>
  <si>
    <t>IRFAN</t>
  </si>
  <si>
    <t>CASHBACK</t>
  </si>
  <si>
    <t>A.E. FİLM</t>
  </si>
  <si>
    <t>23</t>
  </si>
  <si>
    <t>3</t>
  </si>
  <si>
    <t>6</t>
  </si>
  <si>
    <t>13</t>
  </si>
  <si>
    <t>15</t>
  </si>
  <si>
    <t>SLEEPING DOGS LIE (aka STAY)</t>
  </si>
  <si>
    <t>24</t>
  </si>
  <si>
    <t>INTERVIEW</t>
  </si>
  <si>
    <t>19</t>
  </si>
  <si>
    <t>DEATH OF A PRESIDENT</t>
  </si>
</sst>
</file>

<file path=xl/styles.xml><?xml version="1.0" encoding="utf-8"?>
<styleSheet xmlns="http://schemas.openxmlformats.org/spreadsheetml/2006/main">
  <numFmts count="51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\-mmm\-yy"/>
    <numFmt numFmtId="181" formatCode="_(* #,##0_);_(* \(#,##0\);_(* &quot;-&quot;??_);_(@_)"/>
    <numFmt numFmtId="182" formatCode="_-* #,##0\ _T_L_-;\-* #,##0\ _T_L_-;_-* &quot;-&quot;??\ _T_L_-;_-@_-"/>
    <numFmt numFmtId="183" formatCode="mm/dd/yy"/>
    <numFmt numFmtId="184" formatCode="dd/mm/yy"/>
    <numFmt numFmtId="185" formatCode="#,##0\ \ "/>
    <numFmt numFmtId="186" formatCode="#,##0_ ;[Red]\-#,##0\ "/>
    <numFmt numFmtId="187" formatCode="#,##0.00\ 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\ "/>
    <numFmt numFmtId="193" formatCode="#,##0\ "/>
    <numFmt numFmtId="194" formatCode="[$-41F]d\ mmmm\ yyyy;@"/>
    <numFmt numFmtId="195" formatCode="#,##0.00_ ;\-#,##0.00\ "/>
    <numFmt numFmtId="196" formatCode="#,##0.00\ &quot;YTL&quot;"/>
    <numFmt numFmtId="197" formatCode="dd/mm/yy;@"/>
    <numFmt numFmtId="198" formatCode="#,##0_-"/>
    <numFmt numFmtId="199" formatCode="#,##0.00;[Red]#,##0.00"/>
    <numFmt numFmtId="200" formatCode="#,##0.00\ "/>
    <numFmt numFmtId="201" formatCode="[$-41F]dd\ mmmm\ yyyy\ dddd"/>
    <numFmt numFmtId="202" formatCode="mmm/yyyy"/>
    <numFmt numFmtId="203" formatCode="[$-41F]d\ mmmm\ yy;@"/>
    <numFmt numFmtId="204" formatCode="[$-41F]d\ mmm\ yyyy;@"/>
    <numFmt numFmtId="205" formatCode="[$-41F]dd\ mmmm\ yy;@"/>
    <numFmt numFmtId="206" formatCode="m/d/yyyy"/>
  </numFmts>
  <fonts count="69">
    <font>
      <sz val="10"/>
      <name val="Arial"/>
      <family val="0"/>
    </font>
    <font>
      <u val="single"/>
      <sz val="8"/>
      <color indexed="36"/>
      <name val="Arial"/>
      <family val="0"/>
    </font>
    <font>
      <u val="single"/>
      <sz val="8"/>
      <color indexed="12"/>
      <name val="Arial"/>
      <family val="0"/>
    </font>
    <font>
      <sz val="14"/>
      <name val="Impact"/>
      <family val="2"/>
    </font>
    <font>
      <sz val="12"/>
      <name val="Impact"/>
      <family val="2"/>
    </font>
    <font>
      <sz val="10"/>
      <name val="Impact"/>
      <family val="2"/>
    </font>
    <font>
      <sz val="14"/>
      <name val="Arial"/>
      <family val="2"/>
    </font>
    <font>
      <b/>
      <sz val="8"/>
      <name val="Trebuchet MS"/>
      <family val="0"/>
    </font>
    <font>
      <sz val="8"/>
      <name val="Trebuchet MS"/>
      <family val="2"/>
    </font>
    <font>
      <b/>
      <sz val="10"/>
      <name val="Arial"/>
      <family val="2"/>
    </font>
    <font>
      <sz val="20"/>
      <name val="Impact"/>
      <family val="2"/>
    </font>
    <font>
      <sz val="10"/>
      <name val="Trebuchet MS"/>
      <family val="2"/>
    </font>
    <font>
      <b/>
      <sz val="10"/>
      <color indexed="9"/>
      <name val="Trebuchet MS"/>
      <family val="2"/>
    </font>
    <font>
      <sz val="10"/>
      <color indexed="9"/>
      <name val="Trebuchet MS"/>
      <family val="2"/>
    </font>
    <font>
      <b/>
      <sz val="14"/>
      <color indexed="18"/>
      <name val="Impact"/>
      <family val="2"/>
    </font>
    <font>
      <b/>
      <sz val="8"/>
      <color indexed="18"/>
      <name val="Trebuchet MS"/>
      <family val="0"/>
    </font>
    <font>
      <b/>
      <sz val="14"/>
      <color indexed="18"/>
      <name val="Arial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b/>
      <sz val="11"/>
      <name val="Century Gothic"/>
      <family val="2"/>
    </font>
    <font>
      <b/>
      <sz val="11"/>
      <color indexed="9"/>
      <name val="Arial Narrow"/>
      <family val="2"/>
    </font>
    <font>
      <b/>
      <sz val="11"/>
      <name val="Arial"/>
      <family val="0"/>
    </font>
    <font>
      <b/>
      <sz val="14"/>
      <name val="Impact"/>
      <family val="2"/>
    </font>
    <font>
      <b/>
      <sz val="14"/>
      <name val="Arial"/>
      <family val="2"/>
    </font>
    <font>
      <sz val="10"/>
      <color indexed="9"/>
      <name val="Arial"/>
      <family val="0"/>
    </font>
    <font>
      <b/>
      <sz val="8"/>
      <color indexed="9"/>
      <name val="Trebuchet MS"/>
      <family val="0"/>
    </font>
    <font>
      <b/>
      <sz val="10"/>
      <name val="Trebuchet MS"/>
      <family val="2"/>
    </font>
    <font>
      <sz val="20"/>
      <color indexed="42"/>
      <name val="GoudyLight"/>
      <family val="0"/>
    </font>
    <font>
      <sz val="7"/>
      <name val="Impact"/>
      <family val="2"/>
    </font>
    <font>
      <sz val="7"/>
      <color indexed="9"/>
      <name val="Impact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8"/>
      <name val="Calibri"/>
      <family val="2"/>
    </font>
    <font>
      <sz val="40"/>
      <color indexed="9"/>
      <name val="Impact"/>
      <family val="0"/>
    </font>
    <font>
      <sz val="40"/>
      <color indexed="9"/>
      <name val="Arial"/>
      <family val="0"/>
    </font>
    <font>
      <sz val="26"/>
      <color indexed="9"/>
      <name val="Impact"/>
      <family val="0"/>
    </font>
    <font>
      <sz val="20"/>
      <color indexed="9"/>
      <name val="Impact"/>
      <family val="0"/>
    </font>
    <font>
      <sz val="16"/>
      <color indexed="9"/>
      <name val="Impac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hair"/>
      <right style="medium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hair"/>
      <top style="medium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171" fontId="3" fillId="0" borderId="0" xfId="42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8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184" fontId="3" fillId="0" borderId="0" xfId="0" applyNumberFormat="1" applyFont="1" applyFill="1" applyBorder="1" applyAlignment="1" applyProtection="1">
      <alignment horizontal="center" vertical="center"/>
      <protection/>
    </xf>
    <xf numFmtId="184" fontId="8" fillId="0" borderId="0" xfId="0" applyNumberFormat="1" applyFont="1" applyFill="1" applyBorder="1" applyAlignment="1" applyProtection="1">
      <alignment horizontal="center" vertical="center"/>
      <protection locked="0"/>
    </xf>
    <xf numFmtId="184" fontId="6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193" fontId="4" fillId="0" borderId="0" xfId="0" applyNumberFormat="1" applyFont="1" applyFill="1" applyBorder="1" applyAlignment="1" applyProtection="1">
      <alignment horizontal="right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193" fontId="7" fillId="0" borderId="0" xfId="0" applyNumberFormat="1" applyFont="1" applyFill="1" applyBorder="1" applyAlignment="1" applyProtection="1">
      <alignment horizontal="right" vertical="center"/>
      <protection locked="0"/>
    </xf>
    <xf numFmtId="193" fontId="8" fillId="0" borderId="0" xfId="0" applyNumberFormat="1" applyFont="1" applyFill="1" applyBorder="1" applyAlignment="1" applyProtection="1">
      <alignment horizontal="right" vertical="center"/>
      <protection locked="0"/>
    </xf>
    <xf numFmtId="193" fontId="3" fillId="0" borderId="0" xfId="0" applyNumberFormat="1" applyFont="1" applyFill="1" applyBorder="1" applyAlignment="1" applyProtection="1">
      <alignment horizontal="right" vertical="center"/>
      <protection/>
    </xf>
    <xf numFmtId="193" fontId="6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192" fontId="3" fillId="0" borderId="0" xfId="0" applyNumberFormat="1" applyFont="1" applyFill="1" applyBorder="1" applyAlignment="1" applyProtection="1">
      <alignment horizontal="right" vertical="center"/>
      <protection/>
    </xf>
    <xf numFmtId="192" fontId="8" fillId="0" borderId="0" xfId="0" applyNumberFormat="1" applyFont="1" applyFill="1" applyBorder="1" applyAlignment="1" applyProtection="1">
      <alignment horizontal="right" vertical="center"/>
      <protection locked="0"/>
    </xf>
    <xf numFmtId="192" fontId="6" fillId="0" borderId="0" xfId="0" applyNumberFormat="1" applyFont="1" applyFill="1" applyBorder="1" applyAlignment="1" applyProtection="1">
      <alignment horizontal="right" vertical="center"/>
      <protection locked="0"/>
    </xf>
    <xf numFmtId="1" fontId="17" fillId="0" borderId="0" xfId="0" applyNumberFormat="1" applyFont="1" applyFill="1" applyBorder="1" applyAlignment="1" applyProtection="1">
      <alignment horizontal="right" vertical="center"/>
      <protection/>
    </xf>
    <xf numFmtId="1" fontId="17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 vertical="center" readingOrder="1"/>
    </xf>
    <xf numFmtId="1" fontId="18" fillId="0" borderId="10" xfId="0" applyNumberFormat="1" applyFont="1" applyFill="1" applyBorder="1" applyAlignment="1" applyProtection="1">
      <alignment horizontal="center" vertical="center" wrapText="1"/>
      <protection/>
    </xf>
    <xf numFmtId="1" fontId="20" fillId="0" borderId="11" xfId="0" applyNumberFormat="1" applyFont="1" applyFill="1" applyBorder="1" applyAlignment="1" applyProtection="1">
      <alignment horizontal="center" vertical="center" wrapText="1"/>
      <protection/>
    </xf>
    <xf numFmtId="193" fontId="22" fillId="0" borderId="0" xfId="0" applyNumberFormat="1" applyFont="1" applyFill="1" applyBorder="1" applyAlignment="1" applyProtection="1">
      <alignment horizontal="right" vertical="center"/>
      <protection/>
    </xf>
    <xf numFmtId="193" fontId="23" fillId="0" borderId="0" xfId="0" applyNumberFormat="1" applyFont="1" applyFill="1" applyBorder="1" applyAlignment="1" applyProtection="1">
      <alignment horizontal="right" vertical="center"/>
      <protection locked="0"/>
    </xf>
    <xf numFmtId="1" fontId="17" fillId="0" borderId="12" xfId="0" applyNumberFormat="1" applyFont="1" applyFill="1" applyBorder="1" applyAlignment="1" applyProtection="1">
      <alignment horizontal="right" vertical="center"/>
      <protection/>
    </xf>
    <xf numFmtId="184" fontId="13" fillId="33" borderId="13" xfId="0" applyNumberFormat="1" applyFont="1" applyFill="1" applyBorder="1" applyAlignment="1">
      <alignment horizontal="center" vertical="center"/>
    </xf>
    <xf numFmtId="0" fontId="13" fillId="33" borderId="13" xfId="0" applyFont="1" applyFill="1" applyBorder="1" applyAlignment="1">
      <alignment horizontal="center" vertical="center"/>
    </xf>
    <xf numFmtId="0" fontId="13" fillId="33" borderId="13" xfId="0" applyFont="1" applyFill="1" applyBorder="1" applyAlignment="1">
      <alignment vertical="center"/>
    </xf>
    <xf numFmtId="193" fontId="12" fillId="33" borderId="13" xfId="0" applyNumberFormat="1" applyFont="1" applyFill="1" applyBorder="1" applyAlignment="1">
      <alignment horizontal="right" vertical="center"/>
    </xf>
    <xf numFmtId="193" fontId="13" fillId="33" borderId="13" xfId="0" applyNumberFormat="1" applyFont="1" applyFill="1" applyBorder="1" applyAlignment="1">
      <alignment horizontal="right" vertical="center"/>
    </xf>
    <xf numFmtId="192" fontId="13" fillId="33" borderId="14" xfId="0" applyNumberFormat="1" applyFont="1" applyFill="1" applyBorder="1" applyAlignment="1">
      <alignment horizontal="right" vertical="center"/>
    </xf>
    <xf numFmtId="0" fontId="25" fillId="0" borderId="0" xfId="0" applyFont="1" applyFill="1" applyBorder="1" applyAlignment="1" applyProtection="1">
      <alignment vertical="center"/>
      <protection locked="0"/>
    </xf>
    <xf numFmtId="184" fontId="11" fillId="0" borderId="15" xfId="0" applyNumberFormat="1" applyFont="1" applyFill="1" applyBorder="1" applyAlignment="1" applyProtection="1">
      <alignment horizontal="center" vertical="center"/>
      <protection locked="0"/>
    </xf>
    <xf numFmtId="184" fontId="11" fillId="0" borderId="15" xfId="0" applyNumberFormat="1" applyFont="1" applyFill="1" applyBorder="1" applyAlignment="1">
      <alignment horizontal="center" vertical="center"/>
    </xf>
    <xf numFmtId="0" fontId="11" fillId="0" borderId="15" xfId="0" applyFont="1" applyFill="1" applyBorder="1" applyAlignment="1" applyProtection="1">
      <alignment horizontal="left" vertical="center"/>
      <protection locked="0"/>
    </xf>
    <xf numFmtId="184" fontId="11" fillId="0" borderId="15" xfId="0" applyNumberFormat="1" applyFont="1" applyFill="1" applyBorder="1" applyAlignment="1" applyProtection="1">
      <alignment horizontal="left" vertical="center"/>
      <protection locked="0"/>
    </xf>
    <xf numFmtId="49" fontId="11" fillId="0" borderId="15" xfId="0" applyNumberFormat="1" applyFont="1" applyFill="1" applyBorder="1" applyAlignment="1" applyProtection="1">
      <alignment horizontal="left" vertical="center"/>
      <protection locked="0"/>
    </xf>
    <xf numFmtId="184" fontId="0" fillId="0" borderId="0" xfId="0" applyNumberFormat="1" applyAlignment="1">
      <alignment horizontal="center" vertical="center"/>
    </xf>
    <xf numFmtId="184" fontId="11" fillId="0" borderId="16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11" fillId="0" borderId="17" xfId="0" applyFont="1" applyFill="1" applyBorder="1" applyAlignment="1" applyProtection="1">
      <alignment horizontal="left" vertical="center"/>
      <protection locked="0"/>
    </xf>
    <xf numFmtId="49" fontId="11" fillId="0" borderId="17" xfId="0" applyNumberFormat="1" applyFont="1" applyFill="1" applyBorder="1" applyAlignment="1" applyProtection="1">
      <alignment horizontal="left" vertical="center"/>
      <protection locked="0"/>
    </xf>
    <xf numFmtId="1" fontId="17" fillId="0" borderId="18" xfId="0" applyNumberFormat="1" applyFont="1" applyFill="1" applyBorder="1" applyAlignment="1" applyProtection="1">
      <alignment horizontal="right" vertical="center"/>
      <protection/>
    </xf>
    <xf numFmtId="192" fontId="11" fillId="0" borderId="19" xfId="42" applyNumberFormat="1" applyFont="1" applyFill="1" applyBorder="1" applyAlignment="1" applyProtection="1">
      <alignment vertical="center"/>
      <protection/>
    </xf>
    <xf numFmtId="193" fontId="19" fillId="0" borderId="20" xfId="0" applyNumberFormat="1" applyFont="1" applyFill="1" applyBorder="1" applyAlignment="1" applyProtection="1">
      <alignment horizontal="center" wrapText="1"/>
      <protection/>
    </xf>
    <xf numFmtId="192" fontId="19" fillId="0" borderId="20" xfId="0" applyNumberFormat="1" applyFont="1" applyFill="1" applyBorder="1" applyAlignment="1" applyProtection="1">
      <alignment horizontal="center" wrapText="1"/>
      <protection/>
    </xf>
    <xf numFmtId="192" fontId="19" fillId="0" borderId="21" xfId="0" applyNumberFormat="1" applyFont="1" applyFill="1" applyBorder="1" applyAlignment="1" applyProtection="1">
      <alignment horizontal="center" wrapText="1"/>
      <protection/>
    </xf>
    <xf numFmtId="192" fontId="11" fillId="0" borderId="19" xfId="0" applyNumberFormat="1" applyFont="1" applyFill="1" applyBorder="1" applyAlignment="1" applyProtection="1">
      <alignment vertical="center"/>
      <protection/>
    </xf>
    <xf numFmtId="0" fontId="11" fillId="0" borderId="15" xfId="0" applyFont="1" applyFill="1" applyBorder="1" applyAlignment="1" applyProtection="1">
      <alignment horizontal="center" vertical="center"/>
      <protection locked="0"/>
    </xf>
    <xf numFmtId="49" fontId="11" fillId="0" borderId="15" xfId="0" applyNumberFormat="1" applyFont="1" applyFill="1" applyBorder="1" applyAlignment="1" applyProtection="1">
      <alignment horizontal="center" vertical="center"/>
      <protection locked="0"/>
    </xf>
    <xf numFmtId="193" fontId="26" fillId="0" borderId="15" xfId="42" applyNumberFormat="1" applyFont="1" applyFill="1" applyBorder="1" applyAlignment="1" applyProtection="1">
      <alignment vertical="center"/>
      <protection locked="0"/>
    </xf>
    <xf numFmtId="193" fontId="26" fillId="0" borderId="15" xfId="0" applyNumberFormat="1" applyFont="1" applyFill="1" applyBorder="1" applyAlignment="1">
      <alignment vertical="center"/>
    </xf>
    <xf numFmtId="200" fontId="14" fillId="0" borderId="0" xfId="0" applyNumberFormat="1" applyFont="1" applyFill="1" applyBorder="1" applyAlignment="1" applyProtection="1">
      <alignment horizontal="right" vertical="center"/>
      <protection/>
    </xf>
    <xf numFmtId="200" fontId="19" fillId="0" borderId="20" xfId="0" applyNumberFormat="1" applyFont="1" applyFill="1" applyBorder="1" applyAlignment="1" applyProtection="1">
      <alignment horizontal="center" wrapText="1"/>
      <protection/>
    </xf>
    <xf numFmtId="200" fontId="12" fillId="33" borderId="13" xfId="0" applyNumberFormat="1" applyFont="1" applyFill="1" applyBorder="1" applyAlignment="1">
      <alignment horizontal="right" vertical="center"/>
    </xf>
    <xf numFmtId="200" fontId="15" fillId="0" borderId="0" xfId="0" applyNumberFormat="1" applyFont="1" applyFill="1" applyBorder="1" applyAlignment="1" applyProtection="1">
      <alignment horizontal="right" vertical="center"/>
      <protection locked="0"/>
    </xf>
    <xf numFmtId="200" fontId="9" fillId="0" borderId="0" xfId="0" applyNumberFormat="1" applyFont="1" applyAlignment="1">
      <alignment horizontal="right" vertical="center"/>
    </xf>
    <xf numFmtId="200" fontId="16" fillId="0" borderId="0" xfId="0" applyNumberFormat="1" applyFont="1" applyFill="1" applyBorder="1" applyAlignment="1" applyProtection="1">
      <alignment horizontal="right" vertical="center"/>
      <protection locked="0"/>
    </xf>
    <xf numFmtId="200" fontId="4" fillId="0" borderId="0" xfId="0" applyNumberFormat="1" applyFont="1" applyFill="1" applyBorder="1" applyAlignment="1" applyProtection="1">
      <alignment horizontal="right" vertical="center"/>
      <protection/>
    </xf>
    <xf numFmtId="200" fontId="13" fillId="33" borderId="13" xfId="0" applyNumberFormat="1" applyFont="1" applyFill="1" applyBorder="1" applyAlignment="1">
      <alignment horizontal="right" vertical="center"/>
    </xf>
    <xf numFmtId="200" fontId="8" fillId="0" borderId="0" xfId="42" applyNumberFormat="1" applyFont="1" applyFill="1" applyBorder="1" applyAlignment="1" applyProtection="1">
      <alignment horizontal="right" vertical="center"/>
      <protection/>
    </xf>
    <xf numFmtId="200" fontId="0" fillId="0" borderId="0" xfId="0" applyNumberFormat="1" applyAlignment="1">
      <alignment horizontal="right" vertical="center"/>
    </xf>
    <xf numFmtId="200" fontId="6" fillId="0" borderId="0" xfId="0" applyNumberFormat="1" applyFont="1" applyFill="1" applyBorder="1" applyAlignment="1" applyProtection="1">
      <alignment horizontal="right" vertical="center"/>
      <protection locked="0"/>
    </xf>
    <xf numFmtId="193" fontId="9" fillId="0" borderId="0" xfId="0" applyNumberFormat="1" applyFont="1" applyAlignment="1">
      <alignment horizontal="right" vertical="center"/>
    </xf>
    <xf numFmtId="193" fontId="0" fillId="0" borderId="0" xfId="0" applyNumberFormat="1" applyAlignment="1">
      <alignment horizontal="right" vertical="center"/>
    </xf>
    <xf numFmtId="0" fontId="0" fillId="0" borderId="0" xfId="0" applyAlignment="1">
      <alignment horizontal="center" vertical="center"/>
    </xf>
    <xf numFmtId="192" fontId="0" fillId="0" borderId="0" xfId="0" applyNumberFormat="1" applyAlignment="1">
      <alignment horizontal="right" vertical="center"/>
    </xf>
    <xf numFmtId="192" fontId="13" fillId="33" borderId="13" xfId="0" applyNumberFormat="1" applyFont="1" applyFill="1" applyBorder="1" applyAlignment="1">
      <alignment horizontal="right" vertical="center"/>
    </xf>
    <xf numFmtId="0" fontId="28" fillId="0" borderId="0" xfId="0" applyFont="1" applyFill="1" applyBorder="1" applyAlignment="1" applyProtection="1">
      <alignment horizontal="center" vertical="center" wrapText="1"/>
      <protection locked="0"/>
    </xf>
    <xf numFmtId="193" fontId="11" fillId="0" borderId="15" xfId="42" applyNumberFormat="1" applyFont="1" applyFill="1" applyBorder="1" applyAlignment="1" applyProtection="1">
      <alignment vertical="center"/>
      <protection locked="0"/>
    </xf>
    <xf numFmtId="193" fontId="11" fillId="0" borderId="15" xfId="42" applyNumberFormat="1" applyFont="1" applyFill="1" applyBorder="1" applyAlignment="1" applyProtection="1">
      <alignment vertical="center"/>
      <protection/>
    </xf>
    <xf numFmtId="187" fontId="26" fillId="0" borderId="15" xfId="0" applyNumberFormat="1" applyFont="1" applyFill="1" applyBorder="1" applyAlignment="1">
      <alignment vertical="center"/>
    </xf>
    <xf numFmtId="192" fontId="11" fillId="0" borderId="15" xfId="42" applyNumberFormat="1" applyFont="1" applyFill="1" applyBorder="1" applyAlignment="1" applyProtection="1">
      <alignment vertical="center"/>
      <protection/>
    </xf>
    <xf numFmtId="187" fontId="11" fillId="0" borderId="15" xfId="0" applyNumberFormat="1" applyFont="1" applyFill="1" applyBorder="1" applyAlignment="1">
      <alignment vertical="center"/>
    </xf>
    <xf numFmtId="193" fontId="11" fillId="0" borderId="15" xfId="0" applyNumberFormat="1" applyFont="1" applyFill="1" applyBorder="1" applyAlignment="1">
      <alignment vertical="center"/>
    </xf>
    <xf numFmtId="187" fontId="26" fillId="0" borderId="15" xfId="42" applyNumberFormat="1" applyFont="1" applyFill="1" applyBorder="1" applyAlignment="1" applyProtection="1">
      <alignment vertical="center"/>
      <protection locked="0"/>
    </xf>
    <xf numFmtId="187" fontId="11" fillId="0" borderId="15" xfId="42" applyNumberFormat="1" applyFont="1" applyFill="1" applyBorder="1" applyAlignment="1" applyProtection="1">
      <alignment vertical="center"/>
      <protection locked="0"/>
    </xf>
    <xf numFmtId="193" fontId="11" fillId="0" borderId="15" xfId="0" applyNumberFormat="1" applyFont="1" applyFill="1" applyBorder="1" applyAlignment="1" applyProtection="1">
      <alignment vertical="center"/>
      <protection/>
    </xf>
    <xf numFmtId="192" fontId="11" fillId="0" borderId="15" xfId="0" applyNumberFormat="1" applyFont="1" applyFill="1" applyBorder="1" applyAlignment="1" applyProtection="1">
      <alignment vertical="center"/>
      <protection/>
    </xf>
    <xf numFmtId="192" fontId="11" fillId="0" borderId="15" xfId="0" applyNumberFormat="1" applyFont="1" applyFill="1" applyBorder="1" applyAlignment="1">
      <alignment vertical="center"/>
    </xf>
    <xf numFmtId="0" fontId="11" fillId="0" borderId="22" xfId="0" applyFont="1" applyFill="1" applyBorder="1" applyAlignment="1">
      <alignment horizontal="left" vertical="center"/>
    </xf>
    <xf numFmtId="0" fontId="11" fillId="0" borderId="16" xfId="0" applyFont="1" applyFill="1" applyBorder="1" applyAlignment="1">
      <alignment horizontal="left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5" xfId="0" applyNumberFormat="1" applyFont="1" applyFill="1" applyBorder="1" applyAlignment="1" applyProtection="1">
      <alignment horizontal="center" vertical="center"/>
      <protection locked="0"/>
    </xf>
    <xf numFmtId="0" fontId="13" fillId="33" borderId="23" xfId="0" applyFont="1" applyFill="1" applyBorder="1" applyAlignment="1">
      <alignment horizontal="right" vertical="center"/>
    </xf>
    <xf numFmtId="0" fontId="24" fillId="0" borderId="24" xfId="0" applyFont="1" applyBorder="1" applyAlignment="1">
      <alignment horizontal="right" vertical="center"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181" fontId="19" fillId="0" borderId="25" xfId="0" applyNumberFormat="1" applyFont="1" applyFill="1" applyBorder="1" applyAlignment="1" applyProtection="1">
      <alignment horizontal="center" vertical="center" wrapText="1"/>
      <protection/>
    </xf>
    <xf numFmtId="181" fontId="19" fillId="0" borderId="26" xfId="0" applyNumberFormat="1" applyFont="1" applyFill="1" applyBorder="1" applyAlignment="1" applyProtection="1">
      <alignment horizontal="center" vertical="center" wrapText="1"/>
      <protection/>
    </xf>
    <xf numFmtId="0" fontId="19" fillId="0" borderId="25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Font="1" applyBorder="1" applyAlignment="1">
      <alignment horizontal="center" vertical="center"/>
    </xf>
    <xf numFmtId="171" fontId="19" fillId="0" borderId="25" xfId="42" applyFont="1" applyFill="1" applyBorder="1" applyAlignment="1" applyProtection="1">
      <alignment horizontal="center" vertical="center" wrapText="1"/>
      <protection/>
    </xf>
    <xf numFmtId="0" fontId="19" fillId="0" borderId="25" xfId="0" applyFont="1" applyFill="1" applyBorder="1" applyAlignment="1" applyProtection="1">
      <alignment horizontal="center" vertical="center" wrapText="1"/>
      <protection/>
    </xf>
    <xf numFmtId="0" fontId="19" fillId="0" borderId="27" xfId="0" applyNumberFormat="1" applyFont="1" applyFill="1" applyBorder="1" applyAlignment="1" applyProtection="1">
      <alignment horizontal="center" vertical="center" wrapText="1"/>
      <protection/>
    </xf>
    <xf numFmtId="0" fontId="21" fillId="0" borderId="28" xfId="0" applyFont="1" applyBorder="1" applyAlignment="1">
      <alignment horizontal="center" vertical="center" wrapText="1"/>
    </xf>
    <xf numFmtId="4" fontId="19" fillId="0" borderId="25" xfId="0" applyNumberFormat="1" applyFont="1" applyFill="1" applyBorder="1" applyAlignment="1" applyProtection="1">
      <alignment horizontal="center" vertical="center" wrapText="1"/>
      <protection/>
    </xf>
    <xf numFmtId="184" fontId="19" fillId="0" borderId="25" xfId="0" applyNumberFormat="1" applyFont="1" applyFill="1" applyBorder="1" applyAlignment="1" applyProtection="1">
      <alignment horizontal="center" vertical="center" wrapText="1"/>
      <protection/>
    </xf>
    <xf numFmtId="184" fontId="21" fillId="0" borderId="2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15</xdr:col>
      <xdr:colOff>0</xdr:colOff>
      <xdr:row>0</xdr:row>
      <xdr:rowOff>1095375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050" y="38100"/>
          <a:ext cx="12372975" cy="1057275"/>
        </a:xfrm>
        <a:prstGeom prst="rect">
          <a:avLst/>
        </a:prstGeom>
        <a:solidFill>
          <a:srgbClr val="006411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TÜRK</a:t>
          </a:r>
          <a:r>
            <a:rPr lang="en-US" cap="none" sz="4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İ</a:t>
          </a: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YE HAFTALIK SİNEMA VERİLERİ 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BiR FiLM HAFTALIK SEYİRCİ VE HASILAT RAPORU</a:t>
          </a:r>
        </a:p>
      </xdr:txBody>
    </xdr:sp>
    <xdr:clientData/>
  </xdr:twoCellAnchor>
  <xdr:twoCellAnchor>
    <xdr:from>
      <xdr:col>11</xdr:col>
      <xdr:colOff>104775</xdr:colOff>
      <xdr:row>0</xdr:row>
      <xdr:rowOff>466725</xdr:rowOff>
    </xdr:from>
    <xdr:to>
      <xdr:col>14</xdr:col>
      <xdr:colOff>400050</xdr:colOff>
      <xdr:row>0</xdr:row>
      <xdr:rowOff>1066800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9829800" y="466725"/>
          <a:ext cx="2486025" cy="600075"/>
        </a:xfrm>
        <a:prstGeom prst="rect">
          <a:avLst/>
        </a:prstGeom>
        <a:solidFill>
          <a:srgbClr val="006411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HAFTA: 40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28 EYLÜL - 04 EKİM 2007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 2007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15</xdr:col>
      <xdr:colOff>0</xdr:colOff>
      <xdr:row>0</xdr:row>
      <xdr:rowOff>1095375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050" y="38100"/>
          <a:ext cx="12372975" cy="1057275"/>
        </a:xfrm>
        <a:prstGeom prst="rect">
          <a:avLst/>
        </a:prstGeom>
        <a:solidFill>
          <a:srgbClr val="006411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TÜRK</a:t>
          </a:r>
          <a:r>
            <a:rPr lang="en-US" cap="none" sz="4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İ</a:t>
          </a: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YE HAFTALIK SİNEMA VERİLERİ 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BiR FiLM HAFTALIK SEYİRCİ VE HASILAT RAPORU</a:t>
          </a:r>
        </a:p>
      </xdr:txBody>
    </xdr:sp>
    <xdr:clientData/>
  </xdr:twoCellAnchor>
  <xdr:twoCellAnchor>
    <xdr:from>
      <xdr:col>11</xdr:col>
      <xdr:colOff>104775</xdr:colOff>
      <xdr:row>0</xdr:row>
      <xdr:rowOff>466725</xdr:rowOff>
    </xdr:from>
    <xdr:to>
      <xdr:col>14</xdr:col>
      <xdr:colOff>400050</xdr:colOff>
      <xdr:row>0</xdr:row>
      <xdr:rowOff>1066800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9829800" y="466725"/>
          <a:ext cx="2486025" cy="600075"/>
        </a:xfrm>
        <a:prstGeom prst="rect">
          <a:avLst/>
        </a:prstGeom>
        <a:solidFill>
          <a:srgbClr val="006411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HAFTA: 39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21 - 27  EYLÜL 2007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 2007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15</xdr:col>
      <xdr:colOff>0</xdr:colOff>
      <xdr:row>0</xdr:row>
      <xdr:rowOff>1095375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050" y="38100"/>
          <a:ext cx="12372975" cy="1057275"/>
        </a:xfrm>
        <a:prstGeom prst="rect">
          <a:avLst/>
        </a:prstGeom>
        <a:solidFill>
          <a:srgbClr val="006411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TÜRK</a:t>
          </a:r>
          <a:r>
            <a:rPr lang="en-US" cap="none" sz="4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İ</a:t>
          </a: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YE'S WEEKLY MARKET DATA 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BiR FiLM HAFTALIK SEYİRCİ VE HASILAT RAPORU</a:t>
          </a:r>
        </a:p>
      </xdr:txBody>
    </xdr:sp>
    <xdr:clientData/>
  </xdr:twoCellAnchor>
  <xdr:twoCellAnchor>
    <xdr:from>
      <xdr:col>11</xdr:col>
      <xdr:colOff>104775</xdr:colOff>
      <xdr:row>0</xdr:row>
      <xdr:rowOff>466725</xdr:rowOff>
    </xdr:from>
    <xdr:to>
      <xdr:col>14</xdr:col>
      <xdr:colOff>400050</xdr:colOff>
      <xdr:row>0</xdr:row>
      <xdr:rowOff>1066800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9829800" y="466725"/>
          <a:ext cx="2486025" cy="600075"/>
        </a:xfrm>
        <a:prstGeom prst="rect">
          <a:avLst/>
        </a:prstGeom>
        <a:solidFill>
          <a:srgbClr val="006411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HAFTA: 38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14 - 20  EYLÜL 2007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 2007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2"/>
  <sheetViews>
    <sheetView showGridLines="0" tabSelected="1" zoomScale="90" zoomScaleNormal="90" zoomScalePageLayoutView="0" workbookViewId="0" topLeftCell="A1">
      <pane xSplit="2" ySplit="4" topLeftCell="C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2" sqref="A2:O2"/>
    </sheetView>
  </sheetViews>
  <sheetFormatPr defaultColWidth="9.140625" defaultRowHeight="12.75"/>
  <cols>
    <col min="1" max="1" width="4.140625" style="27" customWidth="1"/>
    <col min="2" max="2" width="32.00390625" style="3" bestFit="1" customWidth="1"/>
    <col min="3" max="3" width="9.57421875" style="11" bestFit="1" customWidth="1"/>
    <col min="4" max="4" width="17.140625" style="14" bestFit="1" customWidth="1"/>
    <col min="5" max="5" width="19.8515625" style="14" customWidth="1"/>
    <col min="6" max="6" width="11.00390625" style="5" bestFit="1" customWidth="1"/>
    <col min="7" max="7" width="8.57421875" style="5" bestFit="1" customWidth="1"/>
    <col min="8" max="8" width="11.140625" style="5" customWidth="1"/>
    <col min="9" max="9" width="14.421875" style="67" bestFit="1" customWidth="1"/>
    <col min="10" max="10" width="9.28125" style="32" bestFit="1" customWidth="1"/>
    <col min="11" max="11" width="8.7109375" style="21" customWidth="1"/>
    <col min="12" max="12" width="7.140625" style="25" bestFit="1" customWidth="1"/>
    <col min="13" max="13" width="15.140625" style="72" bestFit="1" customWidth="1"/>
    <col min="14" max="14" width="10.57421875" style="21" bestFit="1" customWidth="1"/>
    <col min="15" max="15" width="7.140625" style="25" bestFit="1" customWidth="1"/>
    <col min="16" max="16" width="3.140625" style="48" bestFit="1" customWidth="1"/>
    <col min="17" max="16384" width="9.140625" style="3" customWidth="1"/>
  </cols>
  <sheetData>
    <row r="1" spans="1:16" s="2" customFormat="1" ht="90.75" customHeight="1">
      <c r="A1" s="26"/>
      <c r="B1" s="1"/>
      <c r="C1" s="9"/>
      <c r="D1" s="12"/>
      <c r="E1" s="12"/>
      <c r="F1" s="4"/>
      <c r="G1" s="4"/>
      <c r="H1" s="4"/>
      <c r="I1" s="62"/>
      <c r="J1" s="31"/>
      <c r="K1" s="20"/>
      <c r="L1" s="23"/>
      <c r="M1" s="68"/>
      <c r="N1" s="15"/>
      <c r="O1" s="23"/>
      <c r="P1" s="48"/>
    </row>
    <row r="2" spans="1:16" s="8" customFormat="1" ht="27.75" thickBot="1">
      <c r="A2" s="96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48"/>
    </row>
    <row r="3" spans="1:16" s="22" customFormat="1" ht="16.5">
      <c r="A3" s="29"/>
      <c r="B3" s="102" t="s">
        <v>29</v>
      </c>
      <c r="C3" s="107" t="s">
        <v>30</v>
      </c>
      <c r="D3" s="103" t="s">
        <v>31</v>
      </c>
      <c r="E3" s="103" t="s">
        <v>32</v>
      </c>
      <c r="F3" s="100" t="s">
        <v>33</v>
      </c>
      <c r="G3" s="100" t="s">
        <v>34</v>
      </c>
      <c r="H3" s="104" t="s">
        <v>35</v>
      </c>
      <c r="I3" s="106" t="s">
        <v>42</v>
      </c>
      <c r="J3" s="106"/>
      <c r="K3" s="106"/>
      <c r="L3" s="106"/>
      <c r="M3" s="98" t="s">
        <v>41</v>
      </c>
      <c r="N3" s="98"/>
      <c r="O3" s="99"/>
      <c r="P3" s="78"/>
    </row>
    <row r="4" spans="1:16" s="22" customFormat="1" ht="43.5" thickBot="1">
      <c r="A4" s="30"/>
      <c r="B4" s="101"/>
      <c r="C4" s="108"/>
      <c r="D4" s="101"/>
      <c r="E4" s="101"/>
      <c r="F4" s="101"/>
      <c r="G4" s="101"/>
      <c r="H4" s="105"/>
      <c r="I4" s="63" t="s">
        <v>36</v>
      </c>
      <c r="J4" s="54" t="s">
        <v>37</v>
      </c>
      <c r="K4" s="54" t="s">
        <v>39</v>
      </c>
      <c r="L4" s="55" t="s">
        <v>38</v>
      </c>
      <c r="M4" s="63" t="s">
        <v>36</v>
      </c>
      <c r="N4" s="54" t="s">
        <v>37</v>
      </c>
      <c r="O4" s="56" t="s">
        <v>38</v>
      </c>
      <c r="P4" s="78"/>
    </row>
    <row r="5" spans="1:16" s="6" customFormat="1" ht="15">
      <c r="A5" s="33">
        <v>1</v>
      </c>
      <c r="B5" s="90" t="s">
        <v>63</v>
      </c>
      <c r="C5" s="47">
        <v>39353</v>
      </c>
      <c r="D5" s="91" t="s">
        <v>1</v>
      </c>
      <c r="E5" s="91" t="s">
        <v>17</v>
      </c>
      <c r="F5" s="92">
        <v>11</v>
      </c>
      <c r="G5" s="92">
        <v>11</v>
      </c>
      <c r="H5" s="92">
        <v>1</v>
      </c>
      <c r="I5" s="85">
        <v>45430</v>
      </c>
      <c r="J5" s="60">
        <v>3629</v>
      </c>
      <c r="K5" s="80">
        <f>+J5/G5</f>
        <v>329.90909090909093</v>
      </c>
      <c r="L5" s="82">
        <f>+I5/J5</f>
        <v>12.518600165334803</v>
      </c>
      <c r="M5" s="86">
        <v>45430</v>
      </c>
      <c r="N5" s="79">
        <v>3629</v>
      </c>
      <c r="O5" s="53">
        <f aca="true" t="shared" si="0" ref="O5:O11">+M5/N5</f>
        <v>12.518600165334803</v>
      </c>
      <c r="P5" s="48"/>
    </row>
    <row r="6" spans="1:16" s="6" customFormat="1" ht="15">
      <c r="A6" s="52">
        <v>2</v>
      </c>
      <c r="B6" s="51" t="s">
        <v>45</v>
      </c>
      <c r="C6" s="42">
        <v>39332</v>
      </c>
      <c r="D6" s="45" t="s">
        <v>1</v>
      </c>
      <c r="E6" s="45" t="s">
        <v>3</v>
      </c>
      <c r="F6" s="59" t="s">
        <v>56</v>
      </c>
      <c r="G6" s="59" t="s">
        <v>62</v>
      </c>
      <c r="H6" s="59" t="s">
        <v>26</v>
      </c>
      <c r="I6" s="85">
        <v>23631</v>
      </c>
      <c r="J6" s="60">
        <v>3178</v>
      </c>
      <c r="K6" s="80">
        <f>J6/G6</f>
        <v>132.41666666666666</v>
      </c>
      <c r="L6" s="82">
        <f>I6/J6</f>
        <v>7.4358086847073634</v>
      </c>
      <c r="M6" s="86">
        <v>209474</v>
      </c>
      <c r="N6" s="79">
        <v>21709</v>
      </c>
      <c r="O6" s="53">
        <f t="shared" si="0"/>
        <v>9.649177760375881</v>
      </c>
      <c r="P6" s="48"/>
    </row>
    <row r="7" spans="1:16" s="6" customFormat="1" ht="15">
      <c r="A7" s="52">
        <v>3</v>
      </c>
      <c r="B7" s="51" t="s">
        <v>61</v>
      </c>
      <c r="C7" s="42">
        <v>39318</v>
      </c>
      <c r="D7" s="45" t="s">
        <v>1</v>
      </c>
      <c r="E7" s="45" t="s">
        <v>4</v>
      </c>
      <c r="F7" s="59" t="s">
        <v>23</v>
      </c>
      <c r="G7" s="59" t="s">
        <v>44</v>
      </c>
      <c r="H7" s="59" t="s">
        <v>58</v>
      </c>
      <c r="I7" s="85">
        <v>13352</v>
      </c>
      <c r="J7" s="60">
        <v>1684</v>
      </c>
      <c r="K7" s="80">
        <f>J7/G7</f>
        <v>240.57142857142858</v>
      </c>
      <c r="L7" s="82">
        <f>I7/J7</f>
        <v>7.92874109263658</v>
      </c>
      <c r="M7" s="86">
        <v>116994</v>
      </c>
      <c r="N7" s="79">
        <v>11265</v>
      </c>
      <c r="O7" s="53">
        <f t="shared" si="0"/>
        <v>10.385619174434089</v>
      </c>
      <c r="P7" s="48"/>
    </row>
    <row r="8" spans="1:16" s="6" customFormat="1" ht="15">
      <c r="A8" s="52">
        <v>4</v>
      </c>
      <c r="B8" s="51" t="s">
        <v>15</v>
      </c>
      <c r="C8" s="42">
        <v>39311</v>
      </c>
      <c r="D8" s="45" t="s">
        <v>1</v>
      </c>
      <c r="E8" s="45" t="s">
        <v>3</v>
      </c>
      <c r="F8" s="59">
        <v>10</v>
      </c>
      <c r="G8" s="59" t="s">
        <v>23</v>
      </c>
      <c r="H8" s="59" t="s">
        <v>44</v>
      </c>
      <c r="I8" s="85">
        <v>1867</v>
      </c>
      <c r="J8" s="60">
        <v>407</v>
      </c>
      <c r="K8" s="80">
        <f>J8/G8</f>
        <v>50.875</v>
      </c>
      <c r="L8" s="82">
        <f>I8/J8</f>
        <v>4.587223587223587</v>
      </c>
      <c r="M8" s="86">
        <v>51130</v>
      </c>
      <c r="N8" s="79">
        <v>5745</v>
      </c>
      <c r="O8" s="53">
        <f t="shared" si="0"/>
        <v>8.899912967798086</v>
      </c>
      <c r="P8" s="48"/>
    </row>
    <row r="9" spans="1:16" s="6" customFormat="1" ht="15">
      <c r="A9" s="33">
        <v>5</v>
      </c>
      <c r="B9" s="51" t="s">
        <v>12</v>
      </c>
      <c r="C9" s="42">
        <v>39290</v>
      </c>
      <c r="D9" s="45" t="s">
        <v>1</v>
      </c>
      <c r="E9" s="45" t="s">
        <v>10</v>
      </c>
      <c r="F9" s="59">
        <v>10</v>
      </c>
      <c r="G9" s="59" t="s">
        <v>24</v>
      </c>
      <c r="H9" s="59" t="s">
        <v>24</v>
      </c>
      <c r="I9" s="85">
        <v>1790</v>
      </c>
      <c r="J9" s="60">
        <v>306</v>
      </c>
      <c r="K9" s="80">
        <f>J9/G9</f>
        <v>30.6</v>
      </c>
      <c r="L9" s="82">
        <f>I9/J9</f>
        <v>5.849673202614379</v>
      </c>
      <c r="M9" s="86">
        <v>87656.5</v>
      </c>
      <c r="N9" s="79">
        <v>11284</v>
      </c>
      <c r="O9" s="53">
        <f t="shared" si="0"/>
        <v>7.768211627082595</v>
      </c>
      <c r="P9" s="48"/>
    </row>
    <row r="10" spans="1:16" s="6" customFormat="1" ht="15">
      <c r="A10" s="52">
        <v>6</v>
      </c>
      <c r="B10" s="51" t="s">
        <v>9</v>
      </c>
      <c r="C10" s="42">
        <v>39262</v>
      </c>
      <c r="D10" s="45" t="s">
        <v>1</v>
      </c>
      <c r="E10" s="45" t="s">
        <v>10</v>
      </c>
      <c r="F10" s="59">
        <v>21</v>
      </c>
      <c r="G10" s="59" t="s">
        <v>57</v>
      </c>
      <c r="H10" s="59" t="s">
        <v>50</v>
      </c>
      <c r="I10" s="85">
        <v>1441</v>
      </c>
      <c r="J10" s="60">
        <v>249</v>
      </c>
      <c r="K10" s="80">
        <f aca="true" t="shared" si="1" ref="K10:K16">J10/G10</f>
        <v>83</v>
      </c>
      <c r="L10" s="82">
        <f aca="true" t="shared" si="2" ref="L10:L16">I10/J10</f>
        <v>5.78714859437751</v>
      </c>
      <c r="M10" s="86">
        <v>188039.4</v>
      </c>
      <c r="N10" s="79">
        <v>28060</v>
      </c>
      <c r="O10" s="53">
        <f t="shared" si="0"/>
        <v>6.701332858161083</v>
      </c>
      <c r="P10" s="48"/>
    </row>
    <row r="11" spans="1:16" s="6" customFormat="1" ht="15">
      <c r="A11" s="33">
        <v>7</v>
      </c>
      <c r="B11" s="51" t="s">
        <v>11</v>
      </c>
      <c r="C11" s="42">
        <v>39283</v>
      </c>
      <c r="D11" s="45" t="s">
        <v>1</v>
      </c>
      <c r="E11" s="45" t="s">
        <v>4</v>
      </c>
      <c r="F11" s="59">
        <v>30</v>
      </c>
      <c r="G11" s="59" t="s">
        <v>58</v>
      </c>
      <c r="H11" s="59" t="s">
        <v>46</v>
      </c>
      <c r="I11" s="85">
        <v>1124</v>
      </c>
      <c r="J11" s="60">
        <v>212</v>
      </c>
      <c r="K11" s="80">
        <f t="shared" si="1"/>
        <v>35.333333333333336</v>
      </c>
      <c r="L11" s="82">
        <f t="shared" si="2"/>
        <v>5.30188679245283</v>
      </c>
      <c r="M11" s="86">
        <v>113581.5</v>
      </c>
      <c r="N11" s="79">
        <v>17079</v>
      </c>
      <c r="O11" s="53">
        <f t="shared" si="0"/>
        <v>6.650360091340242</v>
      </c>
      <c r="P11" s="48"/>
    </row>
    <row r="12" spans="1:16" s="6" customFormat="1" ht="15">
      <c r="A12" s="33">
        <v>8</v>
      </c>
      <c r="B12" s="51" t="s">
        <v>49</v>
      </c>
      <c r="C12" s="42">
        <v>39332</v>
      </c>
      <c r="D12" s="45" t="s">
        <v>1</v>
      </c>
      <c r="E12" s="45" t="s">
        <v>17</v>
      </c>
      <c r="F12" s="59" t="s">
        <v>27</v>
      </c>
      <c r="G12" s="59" t="s">
        <v>27</v>
      </c>
      <c r="H12" s="59" t="s">
        <v>26</v>
      </c>
      <c r="I12" s="85">
        <v>484</v>
      </c>
      <c r="J12" s="60">
        <v>78</v>
      </c>
      <c r="K12" s="80">
        <f>J12/G12</f>
        <v>39</v>
      </c>
      <c r="L12" s="82">
        <f>I12/J12</f>
        <v>6.205128205128205</v>
      </c>
      <c r="M12" s="86">
        <v>14687</v>
      </c>
      <c r="N12" s="79">
        <v>1889</v>
      </c>
      <c r="O12" s="53">
        <f>M12/N12</f>
        <v>7.775013234515617</v>
      </c>
      <c r="P12" s="48"/>
    </row>
    <row r="13" spans="1:16" s="6" customFormat="1" ht="15">
      <c r="A13" s="52">
        <v>9</v>
      </c>
      <c r="B13" s="51" t="s">
        <v>6</v>
      </c>
      <c r="C13" s="42">
        <v>39220</v>
      </c>
      <c r="D13" s="45" t="s">
        <v>1</v>
      </c>
      <c r="E13" s="45" t="s">
        <v>3</v>
      </c>
      <c r="F13" s="59">
        <v>88</v>
      </c>
      <c r="G13" s="59" t="s">
        <v>27</v>
      </c>
      <c r="H13" s="59" t="s">
        <v>64</v>
      </c>
      <c r="I13" s="81">
        <v>476</v>
      </c>
      <c r="J13" s="61">
        <v>77</v>
      </c>
      <c r="K13" s="84">
        <f>J13/G13</f>
        <v>38.5</v>
      </c>
      <c r="L13" s="89">
        <f>I13/J13</f>
        <v>6.181818181818182</v>
      </c>
      <c r="M13" s="83">
        <v>569690.5</v>
      </c>
      <c r="N13" s="84">
        <v>82487</v>
      </c>
      <c r="O13" s="53">
        <f>+M13/N13</f>
        <v>6.906427679513135</v>
      </c>
      <c r="P13" s="48"/>
    </row>
    <row r="14" spans="1:16" s="6" customFormat="1" ht="15">
      <c r="A14" s="33">
        <v>10</v>
      </c>
      <c r="B14" s="51" t="s">
        <v>16</v>
      </c>
      <c r="C14" s="42">
        <v>39241</v>
      </c>
      <c r="D14" s="45" t="s">
        <v>1</v>
      </c>
      <c r="E14" s="45" t="s">
        <v>5</v>
      </c>
      <c r="F14" s="59">
        <v>20</v>
      </c>
      <c r="G14" s="59" t="s">
        <v>0</v>
      </c>
      <c r="H14" s="59" t="s">
        <v>28</v>
      </c>
      <c r="I14" s="85">
        <v>269</v>
      </c>
      <c r="J14" s="60">
        <v>58</v>
      </c>
      <c r="K14" s="80">
        <f>J14/G14</f>
        <v>58</v>
      </c>
      <c r="L14" s="82">
        <f>I14/J14</f>
        <v>4.637931034482759</v>
      </c>
      <c r="M14" s="86">
        <v>126243.7</v>
      </c>
      <c r="N14" s="79">
        <v>17221</v>
      </c>
      <c r="O14" s="53">
        <f>+M14/N14</f>
        <v>7.330799605133268</v>
      </c>
      <c r="P14" s="48"/>
    </row>
    <row r="15" spans="1:16" s="6" customFormat="1" ht="15">
      <c r="A15" s="33">
        <v>11</v>
      </c>
      <c r="B15" s="51" t="s">
        <v>7</v>
      </c>
      <c r="C15" s="42">
        <v>39262</v>
      </c>
      <c r="D15" s="45" t="s">
        <v>1</v>
      </c>
      <c r="E15" s="45" t="s">
        <v>8</v>
      </c>
      <c r="F15" s="59">
        <v>15</v>
      </c>
      <c r="G15" s="93">
        <v>1</v>
      </c>
      <c r="H15" s="59" t="s">
        <v>50</v>
      </c>
      <c r="I15" s="85">
        <v>72</v>
      </c>
      <c r="J15" s="60">
        <v>10</v>
      </c>
      <c r="K15" s="80">
        <f>J15/G15</f>
        <v>10</v>
      </c>
      <c r="L15" s="82">
        <f>I15/J15</f>
        <v>7.2</v>
      </c>
      <c r="M15" s="86">
        <v>188112</v>
      </c>
      <c r="N15" s="79">
        <v>21357</v>
      </c>
      <c r="O15" s="53">
        <f>+M15/N15</f>
        <v>8.807978648686614</v>
      </c>
      <c r="P15" s="48"/>
    </row>
    <row r="16" spans="1:16" s="6" customFormat="1" ht="15">
      <c r="A16" s="52">
        <v>12</v>
      </c>
      <c r="B16" s="51" t="s">
        <v>65</v>
      </c>
      <c r="C16" s="42">
        <v>39178</v>
      </c>
      <c r="D16" s="45" t="s">
        <v>1</v>
      </c>
      <c r="E16" s="45" t="s">
        <v>55</v>
      </c>
      <c r="F16" s="59" t="s">
        <v>19</v>
      </c>
      <c r="G16" s="59" t="s">
        <v>0</v>
      </c>
      <c r="H16" s="59" t="s">
        <v>46</v>
      </c>
      <c r="I16" s="85">
        <v>45</v>
      </c>
      <c r="J16" s="60">
        <v>18</v>
      </c>
      <c r="K16" s="80">
        <f t="shared" si="1"/>
        <v>18</v>
      </c>
      <c r="L16" s="82">
        <f t="shared" si="2"/>
        <v>2.5</v>
      </c>
      <c r="M16" s="86">
        <v>17417</v>
      </c>
      <c r="N16" s="79">
        <v>2861</v>
      </c>
      <c r="O16" s="53">
        <f>+M16/N16</f>
        <v>6.087731562390773</v>
      </c>
      <c r="P16" s="48"/>
    </row>
    <row r="17" spans="1:16" s="6" customFormat="1" ht="15">
      <c r="A17" s="33"/>
      <c r="B17" s="51"/>
      <c r="C17" s="42"/>
      <c r="D17" s="45"/>
      <c r="E17" s="45"/>
      <c r="F17" s="59"/>
      <c r="G17" s="59"/>
      <c r="H17" s="59"/>
      <c r="I17" s="85"/>
      <c r="J17" s="60"/>
      <c r="K17" s="80"/>
      <c r="L17" s="82"/>
      <c r="M17" s="86"/>
      <c r="N17" s="79"/>
      <c r="O17" s="53"/>
      <c r="P17" s="48"/>
    </row>
    <row r="18" spans="1:16" s="6" customFormat="1" ht="15">
      <c r="A18" s="33"/>
      <c r="B18" s="51"/>
      <c r="C18" s="42"/>
      <c r="D18" s="45"/>
      <c r="E18" s="45"/>
      <c r="F18" s="59"/>
      <c r="G18" s="59"/>
      <c r="H18" s="59"/>
      <c r="I18" s="85"/>
      <c r="J18" s="60"/>
      <c r="K18" s="80"/>
      <c r="L18" s="82"/>
      <c r="M18" s="86"/>
      <c r="N18" s="79"/>
      <c r="O18" s="53"/>
      <c r="P18" s="48"/>
    </row>
    <row r="19" spans="1:16" s="6" customFormat="1" ht="15">
      <c r="A19" s="52"/>
      <c r="B19" s="51"/>
      <c r="C19" s="42"/>
      <c r="D19" s="45"/>
      <c r="E19" s="45"/>
      <c r="F19" s="59"/>
      <c r="G19" s="59"/>
      <c r="H19" s="59"/>
      <c r="I19" s="81"/>
      <c r="J19" s="61"/>
      <c r="K19" s="87"/>
      <c r="L19" s="88"/>
      <c r="M19" s="83"/>
      <c r="N19" s="84"/>
      <c r="O19" s="57"/>
      <c r="P19" s="48"/>
    </row>
    <row r="20" spans="1:16" s="6" customFormat="1" ht="15">
      <c r="A20" s="52"/>
      <c r="B20" s="51"/>
      <c r="C20" s="42"/>
      <c r="D20" s="45"/>
      <c r="E20" s="45"/>
      <c r="F20" s="59"/>
      <c r="G20" s="59"/>
      <c r="H20" s="59"/>
      <c r="I20" s="85"/>
      <c r="J20" s="60"/>
      <c r="K20" s="80"/>
      <c r="L20" s="82"/>
      <c r="M20" s="86"/>
      <c r="N20" s="79"/>
      <c r="O20" s="53"/>
      <c r="P20" s="48"/>
    </row>
    <row r="21" spans="1:16" s="6" customFormat="1" ht="15">
      <c r="A21" s="33"/>
      <c r="B21" s="51"/>
      <c r="C21" s="42"/>
      <c r="D21" s="45"/>
      <c r="E21" s="45"/>
      <c r="F21" s="59"/>
      <c r="G21" s="59"/>
      <c r="H21" s="59"/>
      <c r="I21" s="81"/>
      <c r="J21" s="61"/>
      <c r="K21" s="84"/>
      <c r="L21" s="89"/>
      <c r="M21" s="83"/>
      <c r="N21" s="84"/>
      <c r="O21" s="53"/>
      <c r="P21" s="48"/>
    </row>
    <row r="22" spans="1:16" s="6" customFormat="1" ht="15.75" thickBot="1">
      <c r="A22" s="33"/>
      <c r="B22" s="50"/>
      <c r="C22" s="41"/>
      <c r="D22" s="44"/>
      <c r="E22" s="43"/>
      <c r="F22" s="58"/>
      <c r="G22" s="58"/>
      <c r="H22" s="58"/>
      <c r="I22" s="85"/>
      <c r="J22" s="60"/>
      <c r="K22" s="80"/>
      <c r="L22" s="82"/>
      <c r="M22" s="86"/>
      <c r="N22" s="79"/>
      <c r="O22" s="53"/>
      <c r="P22" s="48"/>
    </row>
    <row r="23" spans="1:16" s="40" customFormat="1" ht="15">
      <c r="A23" s="94" t="s">
        <v>43</v>
      </c>
      <c r="B23" s="95"/>
      <c r="C23" s="34"/>
      <c r="D23" s="35"/>
      <c r="E23" s="36"/>
      <c r="F23" s="35"/>
      <c r="G23" s="37">
        <v>76</v>
      </c>
      <c r="H23" s="35"/>
      <c r="I23" s="64">
        <f>SUM(I5:I22)</f>
        <v>89981</v>
      </c>
      <c r="J23" s="37">
        <f>SUM(J5:J22)</f>
        <v>9906</v>
      </c>
      <c r="K23" s="38">
        <f>J23/G23</f>
        <v>130.3421052631579</v>
      </c>
      <c r="L23" s="77">
        <f>I23/J23</f>
        <v>9.083484756713103</v>
      </c>
      <c r="M23" s="69"/>
      <c r="N23" s="38"/>
      <c r="O23" s="39"/>
      <c r="P23" s="49"/>
    </row>
    <row r="24" spans="1:16" s="6" customFormat="1" ht="13.5">
      <c r="A24" s="27"/>
      <c r="C24" s="10"/>
      <c r="D24" s="13"/>
      <c r="E24" s="13"/>
      <c r="F24" s="7"/>
      <c r="G24" s="7"/>
      <c r="H24" s="7"/>
      <c r="I24" s="65"/>
      <c r="J24" s="18"/>
      <c r="K24" s="19"/>
      <c r="L24" s="24"/>
      <c r="M24" s="70"/>
      <c r="N24" s="19"/>
      <c r="O24" s="24"/>
      <c r="P24" s="48"/>
    </row>
    <row r="25" spans="1:16" s="17" customFormat="1" ht="15">
      <c r="A25" s="27"/>
      <c r="B25" s="28"/>
      <c r="C25" s="46"/>
      <c r="D25" s="28"/>
      <c r="E25" s="28"/>
      <c r="F25" s="75"/>
      <c r="G25" s="16"/>
      <c r="H25" s="75"/>
      <c r="I25" s="66"/>
      <c r="J25" s="73"/>
      <c r="K25" s="74"/>
      <c r="L25" s="76"/>
      <c r="M25" s="71"/>
      <c r="N25" s="74"/>
      <c r="O25" s="76"/>
      <c r="P25" s="48"/>
    </row>
    <row r="26" spans="1:16" s="17" customFormat="1" ht="15">
      <c r="A26" s="27"/>
      <c r="B26" s="28"/>
      <c r="C26" s="46"/>
      <c r="D26" s="28"/>
      <c r="E26" s="28"/>
      <c r="F26" s="75"/>
      <c r="G26" s="16"/>
      <c r="H26" s="75"/>
      <c r="I26" s="66"/>
      <c r="J26" s="73"/>
      <c r="K26" s="74"/>
      <c r="L26" s="76"/>
      <c r="M26" s="71"/>
      <c r="N26" s="74"/>
      <c r="O26" s="76"/>
      <c r="P26" s="48"/>
    </row>
    <row r="27" spans="2:6" ht="18">
      <c r="B27" s="28"/>
      <c r="C27" s="46"/>
      <c r="D27" s="28"/>
      <c r="E27" s="28"/>
      <c r="F27" s="75"/>
    </row>
    <row r="28" spans="2:6" ht="18">
      <c r="B28" s="28"/>
      <c r="C28" s="46"/>
      <c r="D28" s="28"/>
      <c r="E28" s="28"/>
      <c r="F28" s="75"/>
    </row>
    <row r="29" spans="2:15" ht="18">
      <c r="B29" s="28"/>
      <c r="C29" s="46"/>
      <c r="D29" s="28"/>
      <c r="E29" s="28"/>
      <c r="F29" s="75"/>
      <c r="G29" s="75"/>
      <c r="H29" s="75"/>
      <c r="I29" s="66"/>
      <c r="J29" s="73"/>
      <c r="K29" s="74"/>
      <c r="L29" s="76"/>
      <c r="M29" s="71"/>
      <c r="N29" s="74"/>
      <c r="O29" s="76"/>
    </row>
    <row r="30" spans="2:15" ht="18">
      <c r="B30" s="28"/>
      <c r="C30" s="46"/>
      <c r="D30" s="28"/>
      <c r="E30" s="28"/>
      <c r="F30" s="75"/>
      <c r="G30" s="75"/>
      <c r="H30" s="75"/>
      <c r="I30" s="66"/>
      <c r="J30" s="73"/>
      <c r="K30" s="74"/>
      <c r="L30" s="76"/>
      <c r="M30" s="71"/>
      <c r="N30" s="74"/>
      <c r="O30" s="76"/>
    </row>
    <row r="31" spans="2:15" ht="18">
      <c r="B31" s="28"/>
      <c r="C31" s="46"/>
      <c r="D31" s="28"/>
      <c r="E31" s="28"/>
      <c r="F31" s="75"/>
      <c r="G31" s="75"/>
      <c r="H31" s="75"/>
      <c r="I31" s="66"/>
      <c r="J31" s="73"/>
      <c r="K31" s="74"/>
      <c r="L31" s="76"/>
      <c r="M31" s="71"/>
      <c r="N31" s="74"/>
      <c r="O31" s="76"/>
    </row>
    <row r="32" spans="2:15" ht="18">
      <c r="B32" s="28"/>
      <c r="C32" s="46"/>
      <c r="D32" s="28"/>
      <c r="E32" s="28"/>
      <c r="F32" s="75"/>
      <c r="G32" s="75"/>
      <c r="H32" s="75"/>
      <c r="I32" s="66"/>
      <c r="J32" s="73"/>
      <c r="K32" s="74"/>
      <c r="L32" s="76"/>
      <c r="M32" s="71"/>
      <c r="N32" s="74"/>
      <c r="O32" s="76"/>
    </row>
    <row r="33" spans="2:15" ht="18">
      <c r="B33" s="28"/>
      <c r="C33" s="46"/>
      <c r="D33" s="28"/>
      <c r="E33" s="28"/>
      <c r="F33" s="75"/>
      <c r="G33" s="75"/>
      <c r="H33" s="75"/>
      <c r="I33" s="66"/>
      <c r="J33" s="73"/>
      <c r="K33" s="74"/>
      <c r="L33" s="76"/>
      <c r="M33" s="71"/>
      <c r="N33" s="74"/>
      <c r="O33" s="76"/>
    </row>
    <row r="34" spans="2:15" ht="18">
      <c r="B34" s="28"/>
      <c r="C34" s="46"/>
      <c r="D34" s="28"/>
      <c r="E34" s="28"/>
      <c r="F34" s="75"/>
      <c r="G34" s="75"/>
      <c r="H34" s="75"/>
      <c r="I34" s="66"/>
      <c r="J34" s="73"/>
      <c r="K34" s="74"/>
      <c r="L34" s="76"/>
      <c r="M34" s="71"/>
      <c r="N34" s="74"/>
      <c r="O34" s="76"/>
    </row>
    <row r="35" spans="2:15" ht="18">
      <c r="B35" s="28"/>
      <c r="C35" s="46"/>
      <c r="D35" s="28"/>
      <c r="E35" s="28"/>
      <c r="F35" s="75"/>
      <c r="G35" s="75"/>
      <c r="H35" s="75"/>
      <c r="I35" s="66"/>
      <c r="J35" s="73"/>
      <c r="K35" s="74"/>
      <c r="L35" s="76"/>
      <c r="M35" s="71"/>
      <c r="N35" s="74"/>
      <c r="O35" s="76"/>
    </row>
    <row r="36" spans="2:15" ht="18">
      <c r="B36" s="28"/>
      <c r="C36" s="46"/>
      <c r="D36" s="28"/>
      <c r="E36" s="28"/>
      <c r="F36" s="75"/>
      <c r="G36" s="75"/>
      <c r="H36" s="75"/>
      <c r="I36" s="66"/>
      <c r="J36" s="73"/>
      <c r="K36" s="74"/>
      <c r="L36" s="76"/>
      <c r="M36" s="71"/>
      <c r="N36" s="74"/>
      <c r="O36" s="76"/>
    </row>
    <row r="37" spans="7:15" ht="18">
      <c r="G37" s="75"/>
      <c r="H37" s="75"/>
      <c r="I37" s="66"/>
      <c r="J37" s="73"/>
      <c r="K37" s="74"/>
      <c r="L37" s="76"/>
      <c r="M37" s="71"/>
      <c r="N37" s="74"/>
      <c r="O37" s="76"/>
    </row>
    <row r="38" spans="7:15" ht="18">
      <c r="G38" s="75"/>
      <c r="H38" s="75"/>
      <c r="I38" s="66"/>
      <c r="J38" s="73"/>
      <c r="K38" s="74"/>
      <c r="L38" s="76"/>
      <c r="M38" s="71"/>
      <c r="N38" s="74"/>
      <c r="O38" s="76"/>
    </row>
    <row r="39" spans="7:15" ht="18">
      <c r="G39" s="75"/>
      <c r="H39" s="75"/>
      <c r="I39" s="66"/>
      <c r="J39" s="73"/>
      <c r="K39" s="74"/>
      <c r="L39" s="76"/>
      <c r="M39" s="71"/>
      <c r="N39" s="74"/>
      <c r="O39" s="76"/>
    </row>
    <row r="40" spans="7:15" ht="18">
      <c r="G40" s="75"/>
      <c r="H40" s="75"/>
      <c r="I40" s="66"/>
      <c r="J40" s="73"/>
      <c r="K40" s="74"/>
      <c r="L40" s="76"/>
      <c r="M40" s="71"/>
      <c r="N40" s="74"/>
      <c r="O40" s="76"/>
    </row>
    <row r="41" spans="7:15" ht="18">
      <c r="G41" s="75"/>
      <c r="H41" s="75"/>
      <c r="I41" s="66"/>
      <c r="J41" s="73"/>
      <c r="K41" s="74"/>
      <c r="L41" s="76"/>
      <c r="M41" s="71"/>
      <c r="N41" s="74"/>
      <c r="O41" s="76"/>
    </row>
    <row r="42" spans="7:15" ht="18">
      <c r="G42" s="75"/>
      <c r="H42" s="75"/>
      <c r="I42" s="66"/>
      <c r="J42" s="73"/>
      <c r="K42" s="74"/>
      <c r="L42" s="76"/>
      <c r="M42" s="71"/>
      <c r="N42" s="74"/>
      <c r="O42" s="76"/>
    </row>
  </sheetData>
  <sheetProtection/>
  <mergeCells count="11">
    <mergeCell ref="E3:E4"/>
    <mergeCell ref="A23:B23"/>
    <mergeCell ref="A2:O2"/>
    <mergeCell ref="M3:O3"/>
    <mergeCell ref="G3:G4"/>
    <mergeCell ref="F3:F4"/>
    <mergeCell ref="B3:B4"/>
    <mergeCell ref="D3:D4"/>
    <mergeCell ref="H3:H4"/>
    <mergeCell ref="I3:L3"/>
    <mergeCell ref="C3:C4"/>
  </mergeCells>
  <printOptions horizontalCentered="1" verticalCentered="1"/>
  <pageMargins left="0.53" right="0.19" top="0.5905511811023623" bottom="0.5" header="0.5118110236220472" footer="0.45"/>
  <pageSetup orientation="landscape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1"/>
  <sheetViews>
    <sheetView showGridLines="0" zoomScale="75" zoomScaleNormal="75" zoomScalePageLayoutView="0" workbookViewId="0" topLeftCell="A1">
      <pane xSplit="2" ySplit="4" topLeftCell="C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2" sqref="A2:O2"/>
    </sheetView>
  </sheetViews>
  <sheetFormatPr defaultColWidth="9.140625" defaultRowHeight="12.75"/>
  <cols>
    <col min="1" max="1" width="4.140625" style="27" customWidth="1"/>
    <col min="2" max="2" width="32.00390625" style="3" bestFit="1" customWidth="1"/>
    <col min="3" max="3" width="9.57421875" style="11" bestFit="1" customWidth="1"/>
    <col min="4" max="4" width="17.140625" style="14" bestFit="1" customWidth="1"/>
    <col min="5" max="5" width="19.8515625" style="14" customWidth="1"/>
    <col min="6" max="6" width="11.00390625" style="5" bestFit="1" customWidth="1"/>
    <col min="7" max="7" width="8.57421875" style="5" bestFit="1" customWidth="1"/>
    <col min="8" max="8" width="11.140625" style="5" customWidth="1"/>
    <col min="9" max="9" width="14.421875" style="67" bestFit="1" customWidth="1"/>
    <col min="10" max="10" width="9.28125" style="32" bestFit="1" customWidth="1"/>
    <col min="11" max="11" width="8.7109375" style="21" customWidth="1"/>
    <col min="12" max="12" width="7.140625" style="25" bestFit="1" customWidth="1"/>
    <col min="13" max="13" width="15.140625" style="72" bestFit="1" customWidth="1"/>
    <col min="14" max="14" width="10.57421875" style="21" bestFit="1" customWidth="1"/>
    <col min="15" max="15" width="7.140625" style="25" bestFit="1" customWidth="1"/>
    <col min="16" max="16" width="3.140625" style="48" bestFit="1" customWidth="1"/>
    <col min="17" max="16384" width="9.140625" style="3" customWidth="1"/>
  </cols>
  <sheetData>
    <row r="1" spans="1:16" s="2" customFormat="1" ht="90.75" customHeight="1">
      <c r="A1" s="26"/>
      <c r="B1" s="1"/>
      <c r="C1" s="9"/>
      <c r="D1" s="12"/>
      <c r="E1" s="12"/>
      <c r="F1" s="4"/>
      <c r="G1" s="4"/>
      <c r="H1" s="4"/>
      <c r="I1" s="62"/>
      <c r="J1" s="31"/>
      <c r="K1" s="20"/>
      <c r="L1" s="23"/>
      <c r="M1" s="68"/>
      <c r="N1" s="15"/>
      <c r="O1" s="23"/>
      <c r="P1" s="48"/>
    </row>
    <row r="2" spans="1:16" s="8" customFormat="1" ht="27.75" thickBot="1">
      <c r="A2" s="96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48"/>
    </row>
    <row r="3" spans="1:16" s="22" customFormat="1" ht="16.5">
      <c r="A3" s="29"/>
      <c r="B3" s="102" t="s">
        <v>29</v>
      </c>
      <c r="C3" s="107" t="s">
        <v>30</v>
      </c>
      <c r="D3" s="103" t="s">
        <v>31</v>
      </c>
      <c r="E3" s="103" t="s">
        <v>32</v>
      </c>
      <c r="F3" s="100" t="s">
        <v>33</v>
      </c>
      <c r="G3" s="100" t="s">
        <v>34</v>
      </c>
      <c r="H3" s="104" t="s">
        <v>35</v>
      </c>
      <c r="I3" s="106" t="s">
        <v>42</v>
      </c>
      <c r="J3" s="106"/>
      <c r="K3" s="106"/>
      <c r="L3" s="106"/>
      <c r="M3" s="98" t="s">
        <v>41</v>
      </c>
      <c r="N3" s="98"/>
      <c r="O3" s="99"/>
      <c r="P3" s="78"/>
    </row>
    <row r="4" spans="1:16" s="22" customFormat="1" ht="43.5" thickBot="1">
      <c r="A4" s="30"/>
      <c r="B4" s="101"/>
      <c r="C4" s="108"/>
      <c r="D4" s="101"/>
      <c r="E4" s="101"/>
      <c r="F4" s="101"/>
      <c r="G4" s="101"/>
      <c r="H4" s="105"/>
      <c r="I4" s="63" t="s">
        <v>36</v>
      </c>
      <c r="J4" s="54" t="s">
        <v>37</v>
      </c>
      <c r="K4" s="54" t="s">
        <v>39</v>
      </c>
      <c r="L4" s="55" t="s">
        <v>38</v>
      </c>
      <c r="M4" s="63" t="s">
        <v>36</v>
      </c>
      <c r="N4" s="54" t="s">
        <v>37</v>
      </c>
      <c r="O4" s="56" t="s">
        <v>38</v>
      </c>
      <c r="P4" s="78"/>
    </row>
    <row r="5" spans="1:16" s="6" customFormat="1" ht="15">
      <c r="A5" s="33">
        <v>1</v>
      </c>
      <c r="B5" s="90" t="s">
        <v>45</v>
      </c>
      <c r="C5" s="47">
        <v>39332</v>
      </c>
      <c r="D5" s="91" t="s">
        <v>1</v>
      </c>
      <c r="E5" s="91" t="s">
        <v>3</v>
      </c>
      <c r="F5" s="92">
        <v>23</v>
      </c>
      <c r="G5" s="92">
        <v>23</v>
      </c>
      <c r="H5" s="92">
        <v>3</v>
      </c>
      <c r="I5" s="85">
        <v>25983.5</v>
      </c>
      <c r="J5" s="60">
        <v>3178</v>
      </c>
      <c r="K5" s="80">
        <f>+J5/G5</f>
        <v>138.17391304347825</v>
      </c>
      <c r="L5" s="82">
        <f>+I5/J5</f>
        <v>8.176054122089365</v>
      </c>
      <c r="M5" s="86">
        <v>185843</v>
      </c>
      <c r="N5" s="79">
        <v>18531</v>
      </c>
      <c r="O5" s="53">
        <f aca="true" t="shared" si="0" ref="O5:O11">+M5/N5</f>
        <v>10.028762613998165</v>
      </c>
      <c r="P5" s="48"/>
    </row>
    <row r="6" spans="1:16" s="6" customFormat="1" ht="15">
      <c r="A6" s="52">
        <v>2</v>
      </c>
      <c r="B6" s="51" t="s">
        <v>9</v>
      </c>
      <c r="C6" s="42">
        <v>39262</v>
      </c>
      <c r="D6" s="45" t="s">
        <v>1</v>
      </c>
      <c r="E6" s="45" t="s">
        <v>10</v>
      </c>
      <c r="F6" s="59">
        <v>21</v>
      </c>
      <c r="G6" s="59" t="s">
        <v>44</v>
      </c>
      <c r="H6" s="59" t="s">
        <v>59</v>
      </c>
      <c r="I6" s="85">
        <v>3922.5</v>
      </c>
      <c r="J6" s="60">
        <v>735</v>
      </c>
      <c r="K6" s="80">
        <f>J6/G6</f>
        <v>105</v>
      </c>
      <c r="L6" s="82">
        <f>I6/J6</f>
        <v>5.336734693877551</v>
      </c>
      <c r="M6" s="86">
        <v>186598.4</v>
      </c>
      <c r="N6" s="79">
        <v>27811</v>
      </c>
      <c r="O6" s="53">
        <f t="shared" si="0"/>
        <v>6.709517816691237</v>
      </c>
      <c r="P6" s="48"/>
    </row>
    <row r="7" spans="1:16" s="6" customFormat="1" ht="15">
      <c r="A7" s="33">
        <v>3</v>
      </c>
      <c r="B7" s="51" t="s">
        <v>12</v>
      </c>
      <c r="C7" s="42">
        <v>39290</v>
      </c>
      <c r="D7" s="45" t="s">
        <v>1</v>
      </c>
      <c r="E7" s="45" t="s">
        <v>10</v>
      </c>
      <c r="F7" s="59">
        <v>10</v>
      </c>
      <c r="G7" s="59" t="s">
        <v>24</v>
      </c>
      <c r="H7" s="59" t="s">
        <v>18</v>
      </c>
      <c r="I7" s="85">
        <v>3069</v>
      </c>
      <c r="J7" s="60">
        <v>645</v>
      </c>
      <c r="K7" s="80">
        <f>J7/G7</f>
        <v>64.5</v>
      </c>
      <c r="L7" s="82">
        <f>I7/J7</f>
        <v>4.758139534883721</v>
      </c>
      <c r="M7" s="86">
        <v>84007.5</v>
      </c>
      <c r="N7" s="79">
        <v>10556</v>
      </c>
      <c r="O7" s="53">
        <f t="shared" si="0"/>
        <v>7.958270178097765</v>
      </c>
      <c r="P7" s="48"/>
    </row>
    <row r="8" spans="1:16" s="6" customFormat="1" ht="15">
      <c r="A8" s="33">
        <v>4</v>
      </c>
      <c r="B8" s="51" t="s">
        <v>11</v>
      </c>
      <c r="C8" s="42">
        <v>39283</v>
      </c>
      <c r="D8" s="45" t="s">
        <v>1</v>
      </c>
      <c r="E8" s="45" t="s">
        <v>4</v>
      </c>
      <c r="F8" s="59">
        <v>30</v>
      </c>
      <c r="G8" s="59" t="s">
        <v>58</v>
      </c>
      <c r="H8" s="59" t="s">
        <v>24</v>
      </c>
      <c r="I8" s="85">
        <v>2482</v>
      </c>
      <c r="J8" s="60">
        <v>444</v>
      </c>
      <c r="K8" s="80">
        <f>J8/G8</f>
        <v>74</v>
      </c>
      <c r="L8" s="82">
        <f>I8/J8</f>
        <v>5.59009009009009</v>
      </c>
      <c r="M8" s="86">
        <v>112457.5</v>
      </c>
      <c r="N8" s="79">
        <v>16867</v>
      </c>
      <c r="O8" s="53">
        <f t="shared" si="0"/>
        <v>6.667308946463509</v>
      </c>
      <c r="P8" s="48"/>
    </row>
    <row r="9" spans="1:16" s="6" customFormat="1" ht="15">
      <c r="A9" s="52">
        <v>5</v>
      </c>
      <c r="B9" s="51" t="s">
        <v>15</v>
      </c>
      <c r="C9" s="42">
        <v>39311</v>
      </c>
      <c r="D9" s="45" t="s">
        <v>1</v>
      </c>
      <c r="E9" s="45" t="s">
        <v>3</v>
      </c>
      <c r="F9" s="59">
        <v>10</v>
      </c>
      <c r="G9" s="59" t="s">
        <v>24</v>
      </c>
      <c r="H9" s="59" t="s">
        <v>58</v>
      </c>
      <c r="I9" s="85">
        <v>2070</v>
      </c>
      <c r="J9" s="60">
        <v>414</v>
      </c>
      <c r="K9" s="80">
        <f>J9/G9</f>
        <v>41.4</v>
      </c>
      <c r="L9" s="82">
        <f>I9/J9</f>
        <v>5</v>
      </c>
      <c r="M9" s="86">
        <v>49263</v>
      </c>
      <c r="N9" s="79">
        <v>5338</v>
      </c>
      <c r="O9" s="53">
        <f t="shared" si="0"/>
        <v>9.228737354814537</v>
      </c>
      <c r="P9" s="48"/>
    </row>
    <row r="10" spans="1:16" s="6" customFormat="1" ht="15">
      <c r="A10" s="52">
        <v>6</v>
      </c>
      <c r="B10" s="51" t="s">
        <v>61</v>
      </c>
      <c r="C10" s="42">
        <v>39318</v>
      </c>
      <c r="D10" s="45" t="s">
        <v>1</v>
      </c>
      <c r="E10" s="45" t="s">
        <v>4</v>
      </c>
      <c r="F10" s="59" t="s">
        <v>23</v>
      </c>
      <c r="G10" s="59" t="s">
        <v>19</v>
      </c>
      <c r="H10" s="59" t="s">
        <v>19</v>
      </c>
      <c r="I10" s="85">
        <v>1881</v>
      </c>
      <c r="J10" s="60">
        <v>303</v>
      </c>
      <c r="K10" s="80">
        <f aca="true" t="shared" si="1" ref="K10:K15">J10/G10</f>
        <v>60.6</v>
      </c>
      <c r="L10" s="82">
        <f aca="true" t="shared" si="2" ref="L10:L15">I10/J10</f>
        <v>6.207920792079208</v>
      </c>
      <c r="M10" s="86">
        <v>103642</v>
      </c>
      <c r="N10" s="79">
        <v>9581</v>
      </c>
      <c r="O10" s="53">
        <f t="shared" si="0"/>
        <v>10.817451205510906</v>
      </c>
      <c r="P10" s="48"/>
    </row>
    <row r="11" spans="1:16" s="6" customFormat="1" ht="15">
      <c r="A11" s="52">
        <v>7</v>
      </c>
      <c r="B11" s="51" t="s">
        <v>54</v>
      </c>
      <c r="C11" s="42">
        <v>39227</v>
      </c>
      <c r="D11" s="45" t="s">
        <v>1</v>
      </c>
      <c r="E11" s="45" t="s">
        <v>55</v>
      </c>
      <c r="F11" s="59" t="s">
        <v>19</v>
      </c>
      <c r="G11" s="59" t="s">
        <v>57</v>
      </c>
      <c r="H11" s="59" t="s">
        <v>22</v>
      </c>
      <c r="I11" s="85">
        <v>1861</v>
      </c>
      <c r="J11" s="60">
        <v>427</v>
      </c>
      <c r="K11" s="80">
        <f>J11/G11</f>
        <v>142.33333333333334</v>
      </c>
      <c r="L11" s="82">
        <f>I11/J11</f>
        <v>4.3583138173302105</v>
      </c>
      <c r="M11" s="86">
        <v>67643.5</v>
      </c>
      <c r="N11" s="79">
        <v>8935</v>
      </c>
      <c r="O11" s="53">
        <f t="shared" si="0"/>
        <v>7.570621152770006</v>
      </c>
      <c r="P11" s="48"/>
    </row>
    <row r="12" spans="1:16" s="6" customFormat="1" ht="15">
      <c r="A12" s="33">
        <v>8</v>
      </c>
      <c r="B12" s="51" t="s">
        <v>49</v>
      </c>
      <c r="C12" s="42">
        <v>39332</v>
      </c>
      <c r="D12" s="45" t="s">
        <v>1</v>
      </c>
      <c r="E12" s="45" t="s">
        <v>17</v>
      </c>
      <c r="F12" s="59" t="s">
        <v>27</v>
      </c>
      <c r="G12" s="59" t="s">
        <v>27</v>
      </c>
      <c r="H12" s="59" t="s">
        <v>57</v>
      </c>
      <c r="I12" s="85">
        <v>1577</v>
      </c>
      <c r="J12" s="60">
        <v>178</v>
      </c>
      <c r="K12" s="80">
        <f t="shared" si="1"/>
        <v>89</v>
      </c>
      <c r="L12" s="82">
        <f t="shared" si="2"/>
        <v>8.859550561797754</v>
      </c>
      <c r="M12" s="86">
        <v>14203</v>
      </c>
      <c r="N12" s="79">
        <v>1811</v>
      </c>
      <c r="O12" s="53">
        <f>M12/N12</f>
        <v>7.842628382109332</v>
      </c>
      <c r="P12" s="48"/>
    </row>
    <row r="13" spans="1:16" s="6" customFormat="1" ht="15">
      <c r="A13" s="33">
        <v>9</v>
      </c>
      <c r="B13" s="51" t="s">
        <v>16</v>
      </c>
      <c r="C13" s="42">
        <v>39241</v>
      </c>
      <c r="D13" s="45" t="s">
        <v>1</v>
      </c>
      <c r="E13" s="45" t="s">
        <v>5</v>
      </c>
      <c r="F13" s="59">
        <v>20</v>
      </c>
      <c r="G13" s="59" t="s">
        <v>57</v>
      </c>
      <c r="H13" s="59" t="s">
        <v>60</v>
      </c>
      <c r="I13" s="85">
        <v>1403</v>
      </c>
      <c r="J13" s="60">
        <v>312</v>
      </c>
      <c r="K13" s="80">
        <f>J13/G13</f>
        <v>104</v>
      </c>
      <c r="L13" s="82">
        <f>I13/J13</f>
        <v>4.496794871794871</v>
      </c>
      <c r="M13" s="86">
        <v>125974.7</v>
      </c>
      <c r="N13" s="79">
        <v>17163</v>
      </c>
      <c r="O13" s="53">
        <f>+M13/N13</f>
        <v>7.339899784419973</v>
      </c>
      <c r="P13" s="48"/>
    </row>
    <row r="14" spans="1:16" s="6" customFormat="1" ht="15">
      <c r="A14" s="33">
        <v>10</v>
      </c>
      <c r="B14" s="51" t="s">
        <v>7</v>
      </c>
      <c r="C14" s="42">
        <v>39262</v>
      </c>
      <c r="D14" s="45" t="s">
        <v>1</v>
      </c>
      <c r="E14" s="45" t="s">
        <v>8</v>
      </c>
      <c r="F14" s="59">
        <v>15</v>
      </c>
      <c r="G14" s="93">
        <v>4</v>
      </c>
      <c r="H14" s="59" t="s">
        <v>59</v>
      </c>
      <c r="I14" s="85">
        <v>528</v>
      </c>
      <c r="J14" s="60">
        <v>93</v>
      </c>
      <c r="K14" s="80">
        <f t="shared" si="1"/>
        <v>23.25</v>
      </c>
      <c r="L14" s="82">
        <f t="shared" si="2"/>
        <v>5.67741935483871</v>
      </c>
      <c r="M14" s="86">
        <v>188040</v>
      </c>
      <c r="N14" s="79">
        <v>21347</v>
      </c>
      <c r="O14" s="53">
        <f>+M14/N14</f>
        <v>8.80873190612264</v>
      </c>
      <c r="P14" s="48"/>
    </row>
    <row r="15" spans="1:16" s="6" customFormat="1" ht="15">
      <c r="A15" s="52">
        <v>11</v>
      </c>
      <c r="B15" s="51" t="s">
        <v>6</v>
      </c>
      <c r="C15" s="42">
        <v>39220</v>
      </c>
      <c r="D15" s="45" t="s">
        <v>1</v>
      </c>
      <c r="E15" s="45" t="s">
        <v>3</v>
      </c>
      <c r="F15" s="59">
        <v>88</v>
      </c>
      <c r="G15" s="59" t="s">
        <v>0</v>
      </c>
      <c r="H15" s="59" t="s">
        <v>20</v>
      </c>
      <c r="I15" s="81">
        <v>90</v>
      </c>
      <c r="J15" s="61">
        <v>15</v>
      </c>
      <c r="K15" s="84">
        <f t="shared" si="1"/>
        <v>15</v>
      </c>
      <c r="L15" s="89">
        <f t="shared" si="2"/>
        <v>6</v>
      </c>
      <c r="M15" s="83">
        <v>569214.5</v>
      </c>
      <c r="N15" s="84">
        <v>82410</v>
      </c>
      <c r="O15" s="53">
        <f>+M15/N15</f>
        <v>6.907104720300934</v>
      </c>
      <c r="P15" s="48"/>
    </row>
    <row r="16" spans="1:16" s="6" customFormat="1" ht="15">
      <c r="A16" s="33"/>
      <c r="B16" s="51"/>
      <c r="C16" s="42"/>
      <c r="D16" s="45"/>
      <c r="E16" s="45"/>
      <c r="F16" s="59"/>
      <c r="G16" s="59"/>
      <c r="H16" s="59"/>
      <c r="I16" s="85"/>
      <c r="J16" s="60"/>
      <c r="K16" s="80"/>
      <c r="L16" s="82"/>
      <c r="M16" s="86"/>
      <c r="N16" s="79"/>
      <c r="O16" s="53"/>
      <c r="P16" s="48"/>
    </row>
    <row r="17" spans="1:16" s="6" customFormat="1" ht="15">
      <c r="A17" s="33"/>
      <c r="B17" s="51"/>
      <c r="C17" s="42"/>
      <c r="D17" s="45"/>
      <c r="E17" s="45"/>
      <c r="F17" s="59"/>
      <c r="G17" s="59"/>
      <c r="H17" s="59"/>
      <c r="I17" s="85"/>
      <c r="J17" s="60"/>
      <c r="K17" s="80"/>
      <c r="L17" s="82"/>
      <c r="M17" s="86"/>
      <c r="N17" s="79"/>
      <c r="O17" s="53"/>
      <c r="P17" s="48"/>
    </row>
    <row r="18" spans="1:16" s="6" customFormat="1" ht="15">
      <c r="A18" s="52"/>
      <c r="B18" s="51"/>
      <c r="C18" s="42"/>
      <c r="D18" s="45"/>
      <c r="E18" s="45"/>
      <c r="F18" s="59"/>
      <c r="G18" s="59"/>
      <c r="H18" s="59"/>
      <c r="I18" s="81"/>
      <c r="J18" s="61"/>
      <c r="K18" s="87"/>
      <c r="L18" s="88"/>
      <c r="M18" s="83"/>
      <c r="N18" s="84"/>
      <c r="O18" s="57"/>
      <c r="P18" s="48"/>
    </row>
    <row r="19" spans="1:16" s="6" customFormat="1" ht="15">
      <c r="A19" s="52"/>
      <c r="B19" s="51"/>
      <c r="C19" s="42"/>
      <c r="D19" s="45"/>
      <c r="E19" s="45"/>
      <c r="F19" s="59"/>
      <c r="G19" s="59"/>
      <c r="H19" s="59"/>
      <c r="I19" s="85"/>
      <c r="J19" s="60"/>
      <c r="K19" s="80"/>
      <c r="L19" s="82"/>
      <c r="M19" s="86"/>
      <c r="N19" s="79"/>
      <c r="O19" s="53"/>
      <c r="P19" s="48"/>
    </row>
    <row r="20" spans="1:16" s="6" customFormat="1" ht="15">
      <c r="A20" s="33"/>
      <c r="B20" s="51"/>
      <c r="C20" s="42"/>
      <c r="D20" s="45"/>
      <c r="E20" s="45"/>
      <c r="F20" s="59"/>
      <c r="G20" s="59"/>
      <c r="H20" s="59"/>
      <c r="I20" s="81"/>
      <c r="J20" s="61"/>
      <c r="K20" s="84"/>
      <c r="L20" s="89"/>
      <c r="M20" s="83"/>
      <c r="N20" s="84"/>
      <c r="O20" s="53"/>
      <c r="P20" s="48"/>
    </row>
    <row r="21" spans="1:16" s="6" customFormat="1" ht="15.75" thickBot="1">
      <c r="A21" s="33"/>
      <c r="B21" s="50"/>
      <c r="C21" s="41"/>
      <c r="D21" s="44"/>
      <c r="E21" s="43"/>
      <c r="F21" s="58"/>
      <c r="G21" s="58"/>
      <c r="H21" s="58"/>
      <c r="I21" s="85"/>
      <c r="J21" s="60"/>
      <c r="K21" s="80"/>
      <c r="L21" s="82"/>
      <c r="M21" s="86"/>
      <c r="N21" s="79"/>
      <c r="O21" s="53"/>
      <c r="P21" s="48"/>
    </row>
    <row r="22" spans="1:16" s="40" customFormat="1" ht="15">
      <c r="A22" s="94" t="s">
        <v>43</v>
      </c>
      <c r="B22" s="95"/>
      <c r="C22" s="34"/>
      <c r="D22" s="35"/>
      <c r="E22" s="36"/>
      <c r="F22" s="35"/>
      <c r="G22" s="37">
        <v>86</v>
      </c>
      <c r="H22" s="35"/>
      <c r="I22" s="64">
        <f>SUM(I5:I21)</f>
        <v>44867</v>
      </c>
      <c r="J22" s="37">
        <f>SUM(J5:J21)</f>
        <v>6744</v>
      </c>
      <c r="K22" s="38">
        <f>J22/G22</f>
        <v>78.4186046511628</v>
      </c>
      <c r="L22" s="77">
        <f>I22/J22</f>
        <v>6.6528766310794785</v>
      </c>
      <c r="M22" s="69"/>
      <c r="N22" s="38"/>
      <c r="O22" s="39"/>
      <c r="P22" s="49"/>
    </row>
    <row r="23" spans="1:16" s="6" customFormat="1" ht="13.5">
      <c r="A23" s="27"/>
      <c r="C23" s="10"/>
      <c r="D23" s="13"/>
      <c r="E23" s="13"/>
      <c r="F23" s="7"/>
      <c r="G23" s="7"/>
      <c r="H23" s="7"/>
      <c r="I23" s="65"/>
      <c r="J23" s="18"/>
      <c r="K23" s="19"/>
      <c r="L23" s="24"/>
      <c r="M23" s="70"/>
      <c r="N23" s="19"/>
      <c r="O23" s="24"/>
      <c r="P23" s="48"/>
    </row>
    <row r="24" spans="1:16" s="17" customFormat="1" ht="15">
      <c r="A24" s="27"/>
      <c r="B24" s="28"/>
      <c r="C24" s="46"/>
      <c r="D24" s="28"/>
      <c r="E24" s="28"/>
      <c r="F24" s="75"/>
      <c r="G24" s="16"/>
      <c r="H24" s="75"/>
      <c r="I24" s="66"/>
      <c r="J24" s="73"/>
      <c r="K24" s="74"/>
      <c r="L24" s="76"/>
      <c r="M24" s="71"/>
      <c r="N24" s="74"/>
      <c r="O24" s="76"/>
      <c r="P24" s="48"/>
    </row>
    <row r="25" spans="1:16" s="17" customFormat="1" ht="15">
      <c r="A25" s="27"/>
      <c r="B25" s="28"/>
      <c r="C25" s="46"/>
      <c r="D25" s="28"/>
      <c r="E25" s="28"/>
      <c r="F25" s="75"/>
      <c r="G25" s="16"/>
      <c r="H25" s="75"/>
      <c r="I25" s="66"/>
      <c r="J25" s="73"/>
      <c r="K25" s="74"/>
      <c r="L25" s="76"/>
      <c r="M25" s="71"/>
      <c r="N25" s="74"/>
      <c r="O25" s="76"/>
      <c r="P25" s="48"/>
    </row>
    <row r="26" spans="2:6" ht="18">
      <c r="B26" s="28"/>
      <c r="C26" s="46"/>
      <c r="D26" s="28"/>
      <c r="E26" s="28"/>
      <c r="F26" s="75"/>
    </row>
    <row r="27" spans="2:6" ht="18">
      <c r="B27" s="28"/>
      <c r="C27" s="46"/>
      <c r="D27" s="28"/>
      <c r="E27" s="28"/>
      <c r="F27" s="75"/>
    </row>
    <row r="28" spans="2:15" ht="18">
      <c r="B28" s="28"/>
      <c r="C28" s="46"/>
      <c r="D28" s="28"/>
      <c r="E28" s="28"/>
      <c r="F28" s="75"/>
      <c r="G28" s="75"/>
      <c r="H28" s="75"/>
      <c r="I28" s="66"/>
      <c r="J28" s="73"/>
      <c r="K28" s="74"/>
      <c r="L28" s="76"/>
      <c r="M28" s="71"/>
      <c r="N28" s="74"/>
      <c r="O28" s="76"/>
    </row>
    <row r="29" spans="2:15" ht="18">
      <c r="B29" s="28"/>
      <c r="C29" s="46"/>
      <c r="D29" s="28"/>
      <c r="E29" s="28"/>
      <c r="F29" s="75"/>
      <c r="G29" s="75"/>
      <c r="H29" s="75"/>
      <c r="I29" s="66"/>
      <c r="J29" s="73"/>
      <c r="K29" s="74"/>
      <c r="L29" s="76"/>
      <c r="M29" s="71"/>
      <c r="N29" s="74"/>
      <c r="O29" s="76"/>
    </row>
    <row r="30" spans="2:15" ht="18">
      <c r="B30" s="28"/>
      <c r="C30" s="46"/>
      <c r="D30" s="28"/>
      <c r="E30" s="28"/>
      <c r="F30" s="75"/>
      <c r="G30" s="75"/>
      <c r="H30" s="75"/>
      <c r="I30" s="66"/>
      <c r="J30" s="73"/>
      <c r="K30" s="74"/>
      <c r="L30" s="76"/>
      <c r="M30" s="71"/>
      <c r="N30" s="74"/>
      <c r="O30" s="76"/>
    </row>
    <row r="31" spans="2:15" ht="18">
      <c r="B31" s="28"/>
      <c r="C31" s="46"/>
      <c r="D31" s="28"/>
      <c r="E31" s="28"/>
      <c r="F31" s="75"/>
      <c r="G31" s="75"/>
      <c r="H31" s="75"/>
      <c r="I31" s="66"/>
      <c r="J31" s="73"/>
      <c r="K31" s="74"/>
      <c r="L31" s="76"/>
      <c r="M31" s="71"/>
      <c r="N31" s="74"/>
      <c r="O31" s="76"/>
    </row>
    <row r="32" spans="2:15" ht="18">
      <c r="B32" s="28"/>
      <c r="C32" s="46"/>
      <c r="D32" s="28"/>
      <c r="E32" s="28"/>
      <c r="F32" s="75"/>
      <c r="G32" s="75"/>
      <c r="H32" s="75"/>
      <c r="I32" s="66"/>
      <c r="J32" s="73"/>
      <c r="K32" s="74"/>
      <c r="L32" s="76"/>
      <c r="M32" s="71"/>
      <c r="N32" s="74"/>
      <c r="O32" s="76"/>
    </row>
    <row r="33" spans="2:15" ht="18">
      <c r="B33" s="28"/>
      <c r="C33" s="46"/>
      <c r="D33" s="28"/>
      <c r="E33" s="28"/>
      <c r="F33" s="75"/>
      <c r="G33" s="75"/>
      <c r="H33" s="75"/>
      <c r="I33" s="66"/>
      <c r="J33" s="73"/>
      <c r="K33" s="74"/>
      <c r="L33" s="76"/>
      <c r="M33" s="71"/>
      <c r="N33" s="74"/>
      <c r="O33" s="76"/>
    </row>
    <row r="34" spans="2:15" ht="18">
      <c r="B34" s="28"/>
      <c r="C34" s="46"/>
      <c r="D34" s="28"/>
      <c r="E34" s="28"/>
      <c r="F34" s="75"/>
      <c r="G34" s="75"/>
      <c r="H34" s="75"/>
      <c r="I34" s="66"/>
      <c r="J34" s="73"/>
      <c r="K34" s="74"/>
      <c r="L34" s="76"/>
      <c r="M34" s="71"/>
      <c r="N34" s="74"/>
      <c r="O34" s="76"/>
    </row>
    <row r="35" spans="2:15" ht="18">
      <c r="B35" s="28"/>
      <c r="C35" s="46"/>
      <c r="D35" s="28"/>
      <c r="E35" s="28"/>
      <c r="F35" s="75"/>
      <c r="G35" s="75"/>
      <c r="H35" s="75"/>
      <c r="I35" s="66"/>
      <c r="J35" s="73"/>
      <c r="K35" s="74"/>
      <c r="L35" s="76"/>
      <c r="M35" s="71"/>
      <c r="N35" s="74"/>
      <c r="O35" s="76"/>
    </row>
    <row r="36" spans="7:15" ht="18">
      <c r="G36" s="75"/>
      <c r="H36" s="75"/>
      <c r="I36" s="66"/>
      <c r="J36" s="73"/>
      <c r="K36" s="74"/>
      <c r="L36" s="76"/>
      <c r="M36" s="71"/>
      <c r="N36" s="74"/>
      <c r="O36" s="76"/>
    </row>
    <row r="37" spans="7:15" ht="18">
      <c r="G37" s="75"/>
      <c r="H37" s="75"/>
      <c r="I37" s="66"/>
      <c r="J37" s="73"/>
      <c r="K37" s="74"/>
      <c r="L37" s="76"/>
      <c r="M37" s="71"/>
      <c r="N37" s="74"/>
      <c r="O37" s="76"/>
    </row>
    <row r="38" spans="7:15" ht="18">
      <c r="G38" s="75"/>
      <c r="H38" s="75"/>
      <c r="I38" s="66"/>
      <c r="J38" s="73"/>
      <c r="K38" s="74"/>
      <c r="L38" s="76"/>
      <c r="M38" s="71"/>
      <c r="N38" s="74"/>
      <c r="O38" s="76"/>
    </row>
    <row r="39" spans="7:15" ht="18">
      <c r="G39" s="75"/>
      <c r="H39" s="75"/>
      <c r="I39" s="66"/>
      <c r="J39" s="73"/>
      <c r="K39" s="74"/>
      <c r="L39" s="76"/>
      <c r="M39" s="71"/>
      <c r="N39" s="74"/>
      <c r="O39" s="76"/>
    </row>
    <row r="40" spans="7:15" ht="18">
      <c r="G40" s="75"/>
      <c r="H40" s="75"/>
      <c r="I40" s="66"/>
      <c r="J40" s="73"/>
      <c r="K40" s="74"/>
      <c r="L40" s="76"/>
      <c r="M40" s="71"/>
      <c r="N40" s="74"/>
      <c r="O40" s="76"/>
    </row>
    <row r="41" spans="7:15" ht="18">
      <c r="G41" s="75"/>
      <c r="H41" s="75"/>
      <c r="I41" s="66"/>
      <c r="J41" s="73"/>
      <c r="K41" s="74"/>
      <c r="L41" s="76"/>
      <c r="M41" s="71"/>
      <c r="N41" s="74"/>
      <c r="O41" s="76"/>
    </row>
  </sheetData>
  <sheetProtection/>
  <mergeCells count="11">
    <mergeCell ref="A22:B22"/>
    <mergeCell ref="A2:O2"/>
    <mergeCell ref="M3:O3"/>
    <mergeCell ref="G3:G4"/>
    <mergeCell ref="F3:F4"/>
    <mergeCell ref="B3:B4"/>
    <mergeCell ref="D3:D4"/>
    <mergeCell ref="H3:H4"/>
    <mergeCell ref="I3:L3"/>
    <mergeCell ref="C3:C4"/>
    <mergeCell ref="E3:E4"/>
  </mergeCells>
  <printOptions horizontalCentered="1" verticalCentered="1"/>
  <pageMargins left="0.53" right="0.19" top="0.5905511811023623" bottom="0.5" header="0.5118110236220472" footer="0.45"/>
  <pageSetup orientation="landscape" paperSize="9" scale="4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1"/>
  <sheetViews>
    <sheetView showGridLines="0" zoomScale="75" zoomScaleNormal="75" zoomScalePageLayoutView="0" workbookViewId="0" topLeftCell="A1">
      <pane xSplit="2" ySplit="4" topLeftCell="C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2" sqref="A2:O2"/>
    </sheetView>
  </sheetViews>
  <sheetFormatPr defaultColWidth="9.140625" defaultRowHeight="12.75"/>
  <cols>
    <col min="1" max="1" width="4.140625" style="27" customWidth="1"/>
    <col min="2" max="2" width="32.00390625" style="3" bestFit="1" customWidth="1"/>
    <col min="3" max="3" width="9.57421875" style="11" bestFit="1" customWidth="1"/>
    <col min="4" max="4" width="17.140625" style="14" bestFit="1" customWidth="1"/>
    <col min="5" max="5" width="19.8515625" style="14" customWidth="1"/>
    <col min="6" max="6" width="11.00390625" style="5" bestFit="1" customWidth="1"/>
    <col min="7" max="7" width="8.57421875" style="5" bestFit="1" customWidth="1"/>
    <col min="8" max="8" width="11.140625" style="5" customWidth="1"/>
    <col min="9" max="9" width="14.421875" style="67" bestFit="1" customWidth="1"/>
    <col min="10" max="10" width="9.28125" style="32" bestFit="1" customWidth="1"/>
    <col min="11" max="11" width="8.7109375" style="21" customWidth="1"/>
    <col min="12" max="12" width="7.140625" style="25" bestFit="1" customWidth="1"/>
    <col min="13" max="13" width="15.140625" style="72" bestFit="1" customWidth="1"/>
    <col min="14" max="14" width="10.57421875" style="21" bestFit="1" customWidth="1"/>
    <col min="15" max="15" width="7.140625" style="25" bestFit="1" customWidth="1"/>
    <col min="16" max="16" width="3.140625" style="48" bestFit="1" customWidth="1"/>
    <col min="17" max="16384" width="9.140625" style="3" customWidth="1"/>
  </cols>
  <sheetData>
    <row r="1" spans="1:16" s="2" customFormat="1" ht="90.75" customHeight="1">
      <c r="A1" s="26"/>
      <c r="B1" s="1"/>
      <c r="C1" s="9"/>
      <c r="D1" s="12"/>
      <c r="E1" s="12"/>
      <c r="F1" s="4"/>
      <c r="G1" s="4"/>
      <c r="H1" s="4"/>
      <c r="I1" s="62"/>
      <c r="J1" s="31"/>
      <c r="K1" s="20"/>
      <c r="L1" s="23"/>
      <c r="M1" s="68"/>
      <c r="N1" s="15"/>
      <c r="O1" s="23"/>
      <c r="P1" s="48"/>
    </row>
    <row r="2" spans="1:16" s="8" customFormat="1" ht="27.75" thickBot="1">
      <c r="A2" s="96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48"/>
    </row>
    <row r="3" spans="1:16" s="22" customFormat="1" ht="16.5">
      <c r="A3" s="29"/>
      <c r="B3" s="102" t="s">
        <v>29</v>
      </c>
      <c r="C3" s="107" t="s">
        <v>30</v>
      </c>
      <c r="D3" s="103" t="s">
        <v>31</v>
      </c>
      <c r="E3" s="103" t="s">
        <v>32</v>
      </c>
      <c r="F3" s="100" t="s">
        <v>33</v>
      </c>
      <c r="G3" s="100" t="s">
        <v>34</v>
      </c>
      <c r="H3" s="104" t="s">
        <v>35</v>
      </c>
      <c r="I3" s="106" t="s">
        <v>42</v>
      </c>
      <c r="J3" s="106"/>
      <c r="K3" s="106"/>
      <c r="L3" s="106"/>
      <c r="M3" s="98" t="s">
        <v>41</v>
      </c>
      <c r="N3" s="98"/>
      <c r="O3" s="99"/>
      <c r="P3" s="78"/>
    </row>
    <row r="4" spans="1:16" s="22" customFormat="1" ht="43.5" thickBot="1">
      <c r="A4" s="30"/>
      <c r="B4" s="101"/>
      <c r="C4" s="108"/>
      <c r="D4" s="101"/>
      <c r="E4" s="101"/>
      <c r="F4" s="101"/>
      <c r="G4" s="101"/>
      <c r="H4" s="105"/>
      <c r="I4" s="63" t="s">
        <v>36</v>
      </c>
      <c r="J4" s="54" t="s">
        <v>37</v>
      </c>
      <c r="K4" s="54" t="s">
        <v>39</v>
      </c>
      <c r="L4" s="55" t="s">
        <v>38</v>
      </c>
      <c r="M4" s="63" t="s">
        <v>36</v>
      </c>
      <c r="N4" s="54" t="s">
        <v>37</v>
      </c>
      <c r="O4" s="56" t="s">
        <v>38</v>
      </c>
      <c r="P4" s="78"/>
    </row>
    <row r="5" spans="1:16" s="6" customFormat="1" ht="15">
      <c r="A5" s="33">
        <v>1</v>
      </c>
      <c r="B5" s="90" t="s">
        <v>45</v>
      </c>
      <c r="C5" s="47">
        <v>39332</v>
      </c>
      <c r="D5" s="91" t="s">
        <v>1</v>
      </c>
      <c r="E5" s="91" t="s">
        <v>3</v>
      </c>
      <c r="F5" s="92">
        <v>23</v>
      </c>
      <c r="G5" s="92">
        <v>22</v>
      </c>
      <c r="H5" s="92">
        <v>2</v>
      </c>
      <c r="I5" s="85">
        <v>56425</v>
      </c>
      <c r="J5" s="60">
        <v>5457</v>
      </c>
      <c r="K5" s="80">
        <f>+J5/G5</f>
        <v>248.04545454545453</v>
      </c>
      <c r="L5" s="82">
        <f>+I5/J5</f>
        <v>10.339930364669232</v>
      </c>
      <c r="M5" s="86">
        <v>159859.5</v>
      </c>
      <c r="N5" s="79">
        <v>15353</v>
      </c>
      <c r="O5" s="53">
        <f>+M5/N5</f>
        <v>10.41226470396665</v>
      </c>
      <c r="P5" s="48"/>
    </row>
    <row r="6" spans="1:16" s="6" customFormat="1" ht="15">
      <c r="A6" s="52">
        <v>2</v>
      </c>
      <c r="B6" s="51" t="s">
        <v>25</v>
      </c>
      <c r="C6" s="42">
        <v>39318</v>
      </c>
      <c r="D6" s="45" t="s">
        <v>1</v>
      </c>
      <c r="E6" s="45" t="s">
        <v>4</v>
      </c>
      <c r="F6" s="59" t="s">
        <v>23</v>
      </c>
      <c r="G6" s="59" t="s">
        <v>23</v>
      </c>
      <c r="H6" s="59" t="s">
        <v>26</v>
      </c>
      <c r="I6" s="85">
        <v>9315</v>
      </c>
      <c r="J6" s="60">
        <v>1204</v>
      </c>
      <c r="K6" s="80">
        <f>J6/G6</f>
        <v>150.5</v>
      </c>
      <c r="L6" s="82">
        <f>I6/J6</f>
        <v>7.73671096345515</v>
      </c>
      <c r="M6" s="86">
        <v>101761</v>
      </c>
      <c r="N6" s="79">
        <v>9278</v>
      </c>
      <c r="O6" s="53">
        <f>+M6/N6</f>
        <v>10.967988790687649</v>
      </c>
      <c r="P6" s="48"/>
    </row>
    <row r="7" spans="1:16" s="6" customFormat="1" ht="15">
      <c r="A7" s="33">
        <v>3</v>
      </c>
      <c r="B7" s="51" t="s">
        <v>49</v>
      </c>
      <c r="C7" s="42">
        <v>39332</v>
      </c>
      <c r="D7" s="45" t="s">
        <v>1</v>
      </c>
      <c r="E7" s="45" t="s">
        <v>17</v>
      </c>
      <c r="F7" s="59" t="s">
        <v>27</v>
      </c>
      <c r="G7" s="59" t="s">
        <v>27</v>
      </c>
      <c r="H7" s="59" t="s">
        <v>27</v>
      </c>
      <c r="I7" s="85">
        <v>4860</v>
      </c>
      <c r="J7" s="60">
        <v>640</v>
      </c>
      <c r="K7" s="80">
        <f>J7/G7</f>
        <v>320</v>
      </c>
      <c r="L7" s="82">
        <f>I7/J7</f>
        <v>7.59375</v>
      </c>
      <c r="M7" s="86">
        <v>12626</v>
      </c>
      <c r="N7" s="79">
        <v>1633</v>
      </c>
      <c r="O7" s="53">
        <f>M7/N7</f>
        <v>7.731781996325781</v>
      </c>
      <c r="P7" s="48"/>
    </row>
    <row r="8" spans="1:16" s="6" customFormat="1" ht="15">
      <c r="A8" s="33">
        <v>4</v>
      </c>
      <c r="B8" s="51" t="s">
        <v>12</v>
      </c>
      <c r="C8" s="42">
        <v>39290</v>
      </c>
      <c r="D8" s="45" t="s">
        <v>1</v>
      </c>
      <c r="E8" s="45" t="s">
        <v>10</v>
      </c>
      <c r="F8" s="59">
        <v>10</v>
      </c>
      <c r="G8" s="59" t="s">
        <v>24</v>
      </c>
      <c r="H8" s="59" t="s">
        <v>23</v>
      </c>
      <c r="I8" s="85">
        <v>4486.5</v>
      </c>
      <c r="J8" s="60">
        <v>976</v>
      </c>
      <c r="K8" s="80">
        <f>J8/G8</f>
        <v>97.6</v>
      </c>
      <c r="L8" s="82">
        <f>I8/J8</f>
        <v>4.596823770491803</v>
      </c>
      <c r="M8" s="86">
        <v>80938.5</v>
      </c>
      <c r="N8" s="79">
        <v>9911</v>
      </c>
      <c r="O8" s="53">
        <f aca="true" t="shared" si="0" ref="O8:O13">+M8/N8</f>
        <v>8.166532136010494</v>
      </c>
      <c r="P8" s="48"/>
    </row>
    <row r="9" spans="1:16" s="6" customFormat="1" ht="15">
      <c r="A9" s="33">
        <v>5</v>
      </c>
      <c r="B9" s="51" t="s">
        <v>11</v>
      </c>
      <c r="C9" s="42">
        <v>39283</v>
      </c>
      <c r="D9" s="45" t="s">
        <v>1</v>
      </c>
      <c r="E9" s="45" t="s">
        <v>4</v>
      </c>
      <c r="F9" s="59">
        <v>30</v>
      </c>
      <c r="G9" s="59" t="s">
        <v>23</v>
      </c>
      <c r="H9" s="59" t="s">
        <v>18</v>
      </c>
      <c r="I9" s="85">
        <v>3717</v>
      </c>
      <c r="J9" s="60">
        <v>683</v>
      </c>
      <c r="K9" s="80">
        <f>J9/G9</f>
        <v>85.375</v>
      </c>
      <c r="L9" s="82">
        <f>I9/J9</f>
        <v>5.44216691068814</v>
      </c>
      <c r="M9" s="86">
        <v>109951.5</v>
      </c>
      <c r="N9" s="79">
        <v>16418</v>
      </c>
      <c r="O9" s="53">
        <f t="shared" si="0"/>
        <v>6.697009379948836</v>
      </c>
      <c r="P9" s="48"/>
    </row>
    <row r="10" spans="1:16" s="6" customFormat="1" ht="15">
      <c r="A10" s="52">
        <v>6</v>
      </c>
      <c r="B10" s="51" t="s">
        <v>15</v>
      </c>
      <c r="C10" s="42">
        <v>39311</v>
      </c>
      <c r="D10" s="45" t="s">
        <v>1</v>
      </c>
      <c r="E10" s="45" t="s">
        <v>3</v>
      </c>
      <c r="F10" s="59">
        <v>10</v>
      </c>
      <c r="G10" s="59" t="s">
        <v>24</v>
      </c>
      <c r="H10" s="59" t="s">
        <v>19</v>
      </c>
      <c r="I10" s="85">
        <v>3230.5</v>
      </c>
      <c r="J10" s="60">
        <v>489</v>
      </c>
      <c r="K10" s="80">
        <f aca="true" t="shared" si="1" ref="K10:K20">J10/G10</f>
        <v>48.9</v>
      </c>
      <c r="L10" s="82">
        <f aca="true" t="shared" si="2" ref="L10:L20">I10/J10</f>
        <v>6.606339468302658</v>
      </c>
      <c r="M10" s="86">
        <v>47193</v>
      </c>
      <c r="N10" s="79">
        <v>4924</v>
      </c>
      <c r="O10" s="53">
        <f t="shared" si="0"/>
        <v>9.584281072298944</v>
      </c>
      <c r="P10" s="48"/>
    </row>
    <row r="11" spans="1:16" s="6" customFormat="1" ht="15">
      <c r="A11" s="52">
        <v>7</v>
      </c>
      <c r="B11" s="51" t="s">
        <v>9</v>
      </c>
      <c r="C11" s="42">
        <v>39262</v>
      </c>
      <c r="D11" s="45" t="s">
        <v>1</v>
      </c>
      <c r="E11" s="45" t="s">
        <v>10</v>
      </c>
      <c r="F11" s="59">
        <v>21</v>
      </c>
      <c r="G11" s="59" t="s">
        <v>44</v>
      </c>
      <c r="H11" s="59" t="s">
        <v>21</v>
      </c>
      <c r="I11" s="85">
        <v>2306</v>
      </c>
      <c r="J11" s="60">
        <v>383</v>
      </c>
      <c r="K11" s="80">
        <f>J11/G11</f>
        <v>54.714285714285715</v>
      </c>
      <c r="L11" s="82">
        <f>I11/J11</f>
        <v>6.02088772845953</v>
      </c>
      <c r="M11" s="86">
        <v>182662.9</v>
      </c>
      <c r="N11" s="79">
        <v>27072</v>
      </c>
      <c r="O11" s="53">
        <f t="shared" si="0"/>
        <v>6.747299793144208</v>
      </c>
      <c r="P11" s="48"/>
    </row>
    <row r="12" spans="1:16" s="6" customFormat="1" ht="15">
      <c r="A12" s="52">
        <v>8</v>
      </c>
      <c r="B12" s="51" t="s">
        <v>54</v>
      </c>
      <c r="C12" s="42">
        <v>39227</v>
      </c>
      <c r="D12" s="45" t="s">
        <v>1</v>
      </c>
      <c r="E12" s="45" t="s">
        <v>55</v>
      </c>
      <c r="F12" s="59" t="s">
        <v>19</v>
      </c>
      <c r="G12" s="59" t="s">
        <v>19</v>
      </c>
      <c r="H12" s="59" t="s">
        <v>28</v>
      </c>
      <c r="I12" s="85">
        <v>1326</v>
      </c>
      <c r="J12" s="60">
        <v>224</v>
      </c>
      <c r="K12" s="80">
        <f>J12/G12</f>
        <v>44.8</v>
      </c>
      <c r="L12" s="82">
        <f>I12/J12</f>
        <v>5.919642857142857</v>
      </c>
      <c r="M12" s="86">
        <v>65782.5</v>
      </c>
      <c r="N12" s="79">
        <v>8508</v>
      </c>
      <c r="O12" s="53">
        <f t="shared" si="0"/>
        <v>7.731840620592384</v>
      </c>
      <c r="P12" s="48"/>
    </row>
    <row r="13" spans="1:16" s="6" customFormat="1" ht="15">
      <c r="A13" s="33">
        <v>9</v>
      </c>
      <c r="B13" s="51" t="s">
        <v>7</v>
      </c>
      <c r="C13" s="42">
        <v>39262</v>
      </c>
      <c r="D13" s="45" t="s">
        <v>1</v>
      </c>
      <c r="E13" s="45" t="s">
        <v>8</v>
      </c>
      <c r="F13" s="59">
        <v>15</v>
      </c>
      <c r="G13" s="93">
        <v>5</v>
      </c>
      <c r="H13" s="59" t="s">
        <v>21</v>
      </c>
      <c r="I13" s="85">
        <v>1244</v>
      </c>
      <c r="J13" s="60">
        <v>196</v>
      </c>
      <c r="K13" s="80">
        <f t="shared" si="1"/>
        <v>39.2</v>
      </c>
      <c r="L13" s="82">
        <f t="shared" si="2"/>
        <v>6.346938775510204</v>
      </c>
      <c r="M13" s="86">
        <v>187512</v>
      </c>
      <c r="N13" s="79">
        <v>21254</v>
      </c>
      <c r="O13" s="53">
        <f t="shared" si="0"/>
        <v>8.822433424296603</v>
      </c>
      <c r="P13" s="48"/>
    </row>
    <row r="14" spans="1:16" s="6" customFormat="1" ht="15">
      <c r="A14" s="33">
        <v>10</v>
      </c>
      <c r="B14" s="51" t="s">
        <v>51</v>
      </c>
      <c r="C14" s="42">
        <v>39269</v>
      </c>
      <c r="D14" s="45" t="s">
        <v>1</v>
      </c>
      <c r="E14" s="45" t="s">
        <v>2</v>
      </c>
      <c r="F14" s="59" t="s">
        <v>0</v>
      </c>
      <c r="G14" s="59" t="s">
        <v>0</v>
      </c>
      <c r="H14" s="59" t="s">
        <v>23</v>
      </c>
      <c r="I14" s="85">
        <v>596</v>
      </c>
      <c r="J14" s="60">
        <v>149</v>
      </c>
      <c r="K14" s="80">
        <f t="shared" si="1"/>
        <v>149</v>
      </c>
      <c r="L14" s="82">
        <f t="shared" si="2"/>
        <v>4</v>
      </c>
      <c r="M14" s="86">
        <v>13967</v>
      </c>
      <c r="N14" s="79">
        <v>2215</v>
      </c>
      <c r="O14" s="53">
        <f aca="true" t="shared" si="3" ref="O14:O20">+M14/N14</f>
        <v>6.305643340857788</v>
      </c>
      <c r="P14" s="48"/>
    </row>
    <row r="15" spans="1:16" s="6" customFormat="1" ht="15">
      <c r="A15" s="52">
        <v>11</v>
      </c>
      <c r="B15" s="51" t="s">
        <v>13</v>
      </c>
      <c r="C15" s="42">
        <v>39178</v>
      </c>
      <c r="D15" s="45" t="s">
        <v>1</v>
      </c>
      <c r="E15" s="45" t="s">
        <v>2</v>
      </c>
      <c r="F15" s="59">
        <v>43</v>
      </c>
      <c r="G15" s="59" t="s">
        <v>27</v>
      </c>
      <c r="H15" s="59" t="s">
        <v>56</v>
      </c>
      <c r="I15" s="81">
        <v>474</v>
      </c>
      <c r="J15" s="61">
        <v>86</v>
      </c>
      <c r="K15" s="84">
        <f>J15/G15</f>
        <v>43</v>
      </c>
      <c r="L15" s="89">
        <f>I15/J15</f>
        <v>5.511627906976744</v>
      </c>
      <c r="M15" s="83">
        <v>837114.1</v>
      </c>
      <c r="N15" s="84">
        <v>110304</v>
      </c>
      <c r="O15" s="53">
        <f>+M15/N15</f>
        <v>7.589154518421815</v>
      </c>
      <c r="P15" s="48"/>
    </row>
    <row r="16" spans="1:16" s="6" customFormat="1" ht="15">
      <c r="A16" s="33">
        <v>12</v>
      </c>
      <c r="B16" s="51" t="s">
        <v>52</v>
      </c>
      <c r="C16" s="42">
        <v>39178</v>
      </c>
      <c r="D16" s="45" t="s">
        <v>1</v>
      </c>
      <c r="E16" s="45" t="s">
        <v>53</v>
      </c>
      <c r="F16" s="59" t="s">
        <v>27</v>
      </c>
      <c r="G16" s="59" t="s">
        <v>0</v>
      </c>
      <c r="H16" s="59" t="s">
        <v>40</v>
      </c>
      <c r="I16" s="85">
        <v>445</v>
      </c>
      <c r="J16" s="60">
        <v>89</v>
      </c>
      <c r="K16" s="80">
        <f t="shared" si="1"/>
        <v>89</v>
      </c>
      <c r="L16" s="82">
        <f t="shared" si="2"/>
        <v>5</v>
      </c>
      <c r="M16" s="86">
        <v>22980</v>
      </c>
      <c r="N16" s="79">
        <v>3633</v>
      </c>
      <c r="O16" s="53">
        <f t="shared" si="3"/>
        <v>6.325350949628406</v>
      </c>
      <c r="P16" s="48"/>
    </row>
    <row r="17" spans="1:16" s="6" customFormat="1" ht="15">
      <c r="A17" s="33">
        <v>13</v>
      </c>
      <c r="B17" s="51" t="s">
        <v>6</v>
      </c>
      <c r="C17" s="42">
        <v>39220</v>
      </c>
      <c r="D17" s="45" t="s">
        <v>1</v>
      </c>
      <c r="E17" s="45" t="s">
        <v>3</v>
      </c>
      <c r="F17" s="59">
        <v>88</v>
      </c>
      <c r="G17" s="59" t="s">
        <v>27</v>
      </c>
      <c r="H17" s="59" t="s">
        <v>22</v>
      </c>
      <c r="I17" s="85">
        <v>222</v>
      </c>
      <c r="J17" s="60">
        <v>26</v>
      </c>
      <c r="K17" s="80">
        <f t="shared" si="1"/>
        <v>13</v>
      </c>
      <c r="L17" s="82">
        <f t="shared" si="2"/>
        <v>8.538461538461538</v>
      </c>
      <c r="M17" s="86">
        <v>569124.5</v>
      </c>
      <c r="N17" s="79">
        <v>82395</v>
      </c>
      <c r="O17" s="53">
        <f t="shared" si="3"/>
        <v>6.9072698586079255</v>
      </c>
      <c r="P17" s="48"/>
    </row>
    <row r="18" spans="1:16" s="6" customFormat="1" ht="15">
      <c r="A18" s="52">
        <v>14</v>
      </c>
      <c r="B18" s="51" t="s">
        <v>47</v>
      </c>
      <c r="C18" s="42">
        <v>39164</v>
      </c>
      <c r="D18" s="45" t="s">
        <v>1</v>
      </c>
      <c r="E18" s="45" t="s">
        <v>3</v>
      </c>
      <c r="F18" s="59" t="s">
        <v>48</v>
      </c>
      <c r="G18" s="59" t="s">
        <v>0</v>
      </c>
      <c r="H18" s="59" t="s">
        <v>20</v>
      </c>
      <c r="I18" s="81">
        <v>210</v>
      </c>
      <c r="J18" s="61">
        <v>35</v>
      </c>
      <c r="K18" s="87">
        <f>J18/G18</f>
        <v>35</v>
      </c>
      <c r="L18" s="88">
        <f>I18/J18</f>
        <v>6</v>
      </c>
      <c r="M18" s="83">
        <v>257660.9</v>
      </c>
      <c r="N18" s="84">
        <v>32272</v>
      </c>
      <c r="O18" s="57">
        <f>M18/N18</f>
        <v>7.984038795240456</v>
      </c>
      <c r="P18" s="48"/>
    </row>
    <row r="19" spans="1:16" s="6" customFormat="1" ht="15">
      <c r="A19" s="52">
        <v>15</v>
      </c>
      <c r="B19" s="51" t="s">
        <v>16</v>
      </c>
      <c r="C19" s="42">
        <v>39241</v>
      </c>
      <c r="D19" s="45" t="s">
        <v>1</v>
      </c>
      <c r="E19" s="45" t="s">
        <v>5</v>
      </c>
      <c r="F19" s="59">
        <v>20</v>
      </c>
      <c r="G19" s="59" t="s">
        <v>0</v>
      </c>
      <c r="H19" s="59" t="s">
        <v>50</v>
      </c>
      <c r="I19" s="85">
        <v>200</v>
      </c>
      <c r="J19" s="60">
        <v>50</v>
      </c>
      <c r="K19" s="80">
        <f>J19/G19</f>
        <v>50</v>
      </c>
      <c r="L19" s="82">
        <f>I19/J19</f>
        <v>4</v>
      </c>
      <c r="M19" s="86">
        <v>124571.7</v>
      </c>
      <c r="N19" s="79">
        <v>16851</v>
      </c>
      <c r="O19" s="53">
        <f>+M19/N19</f>
        <v>7.392540502047356</v>
      </c>
      <c r="P19" s="48"/>
    </row>
    <row r="20" spans="1:16" s="6" customFormat="1" ht="15">
      <c r="A20" s="33">
        <v>16</v>
      </c>
      <c r="B20" s="51" t="s">
        <v>14</v>
      </c>
      <c r="C20" s="42">
        <v>39269</v>
      </c>
      <c r="D20" s="45" t="s">
        <v>1</v>
      </c>
      <c r="E20" s="45" t="s">
        <v>2</v>
      </c>
      <c r="F20" s="59" t="s">
        <v>0</v>
      </c>
      <c r="G20" s="59" t="s">
        <v>0</v>
      </c>
      <c r="H20" s="59" t="s">
        <v>46</v>
      </c>
      <c r="I20" s="81">
        <v>75</v>
      </c>
      <c r="J20" s="61">
        <v>15</v>
      </c>
      <c r="K20" s="84">
        <f t="shared" si="1"/>
        <v>15</v>
      </c>
      <c r="L20" s="89">
        <f t="shared" si="2"/>
        <v>5</v>
      </c>
      <c r="M20" s="83">
        <v>12301</v>
      </c>
      <c r="N20" s="84">
        <v>2004</v>
      </c>
      <c r="O20" s="53">
        <f t="shared" si="3"/>
        <v>6.138223552894211</v>
      </c>
      <c r="P20" s="48"/>
    </row>
    <row r="21" spans="1:16" s="6" customFormat="1" ht="15.75" thickBot="1">
      <c r="A21" s="33"/>
      <c r="B21" s="50"/>
      <c r="C21" s="41"/>
      <c r="D21" s="44"/>
      <c r="E21" s="43"/>
      <c r="F21" s="58"/>
      <c r="G21" s="58"/>
      <c r="H21" s="58"/>
      <c r="I21" s="85"/>
      <c r="J21" s="60"/>
      <c r="K21" s="80"/>
      <c r="L21" s="82"/>
      <c r="M21" s="86"/>
      <c r="N21" s="79"/>
      <c r="O21" s="53"/>
      <c r="P21" s="48"/>
    </row>
    <row r="22" spans="1:16" s="40" customFormat="1" ht="15">
      <c r="A22" s="94" t="s">
        <v>43</v>
      </c>
      <c r="B22" s="95"/>
      <c r="C22" s="34"/>
      <c r="D22" s="35"/>
      <c r="E22" s="36"/>
      <c r="F22" s="35"/>
      <c r="G22" s="37">
        <v>86</v>
      </c>
      <c r="H22" s="35"/>
      <c r="I22" s="64">
        <f>SUM(I5:I21)</f>
        <v>89132</v>
      </c>
      <c r="J22" s="37">
        <f>SUM(J5:J21)</f>
        <v>10702</v>
      </c>
      <c r="K22" s="38">
        <f>J22/G22</f>
        <v>124.44186046511628</v>
      </c>
      <c r="L22" s="77">
        <f>I22/J22</f>
        <v>8.328536722108018</v>
      </c>
      <c r="M22" s="69"/>
      <c r="N22" s="38"/>
      <c r="O22" s="39"/>
      <c r="P22" s="49"/>
    </row>
    <row r="23" spans="1:16" s="6" customFormat="1" ht="13.5">
      <c r="A23" s="27"/>
      <c r="C23" s="10"/>
      <c r="D23" s="13"/>
      <c r="E23" s="13"/>
      <c r="F23" s="7"/>
      <c r="G23" s="7"/>
      <c r="H23" s="7"/>
      <c r="I23" s="65"/>
      <c r="J23" s="18"/>
      <c r="K23" s="19"/>
      <c r="L23" s="24"/>
      <c r="M23" s="70"/>
      <c r="N23" s="19"/>
      <c r="O23" s="24"/>
      <c r="P23" s="48"/>
    </row>
    <row r="24" spans="1:16" s="17" customFormat="1" ht="15">
      <c r="A24" s="27"/>
      <c r="B24" s="28"/>
      <c r="C24" s="46"/>
      <c r="D24" s="28"/>
      <c r="E24" s="28"/>
      <c r="F24" s="75"/>
      <c r="G24" s="16"/>
      <c r="H24" s="75"/>
      <c r="I24" s="66"/>
      <c r="J24" s="73"/>
      <c r="K24" s="74"/>
      <c r="L24" s="76"/>
      <c r="M24" s="71"/>
      <c r="N24" s="74"/>
      <c r="O24" s="76"/>
      <c r="P24" s="48"/>
    </row>
    <row r="25" spans="1:16" s="17" customFormat="1" ht="15">
      <c r="A25" s="27"/>
      <c r="B25" s="28"/>
      <c r="C25" s="46"/>
      <c r="D25" s="28"/>
      <c r="E25" s="28"/>
      <c r="F25" s="75"/>
      <c r="G25" s="16"/>
      <c r="H25" s="75"/>
      <c r="I25" s="66"/>
      <c r="J25" s="73"/>
      <c r="K25" s="74"/>
      <c r="L25" s="76"/>
      <c r="M25" s="71"/>
      <c r="N25" s="74"/>
      <c r="O25" s="76"/>
      <c r="P25" s="48"/>
    </row>
    <row r="26" spans="2:6" ht="18">
      <c r="B26" s="28"/>
      <c r="C26" s="46"/>
      <c r="D26" s="28"/>
      <c r="E26" s="28"/>
      <c r="F26" s="75"/>
    </row>
    <row r="27" spans="2:6" ht="18">
      <c r="B27" s="28"/>
      <c r="C27" s="46"/>
      <c r="D27" s="28"/>
      <c r="E27" s="28"/>
      <c r="F27" s="75"/>
    </row>
    <row r="28" spans="2:15" ht="18">
      <c r="B28" s="28"/>
      <c r="C28" s="46"/>
      <c r="D28" s="28"/>
      <c r="E28" s="28"/>
      <c r="F28" s="75"/>
      <c r="G28" s="75"/>
      <c r="H28" s="75"/>
      <c r="I28" s="66"/>
      <c r="J28" s="73"/>
      <c r="K28" s="74"/>
      <c r="L28" s="76"/>
      <c r="M28" s="71"/>
      <c r="N28" s="74"/>
      <c r="O28" s="76"/>
    </row>
    <row r="29" spans="2:15" ht="18">
      <c r="B29" s="28"/>
      <c r="C29" s="46"/>
      <c r="D29" s="28"/>
      <c r="E29" s="28"/>
      <c r="F29" s="75"/>
      <c r="G29" s="75"/>
      <c r="H29" s="75"/>
      <c r="I29" s="66"/>
      <c r="J29" s="73"/>
      <c r="K29" s="74"/>
      <c r="L29" s="76"/>
      <c r="M29" s="71"/>
      <c r="N29" s="74"/>
      <c r="O29" s="76"/>
    </row>
    <row r="30" spans="2:15" ht="18">
      <c r="B30" s="28"/>
      <c r="C30" s="46"/>
      <c r="D30" s="28"/>
      <c r="E30" s="28"/>
      <c r="F30" s="75"/>
      <c r="G30" s="75"/>
      <c r="H30" s="75"/>
      <c r="I30" s="66"/>
      <c r="J30" s="73"/>
      <c r="K30" s="74"/>
      <c r="L30" s="76"/>
      <c r="M30" s="71"/>
      <c r="N30" s="74"/>
      <c r="O30" s="76"/>
    </row>
    <row r="31" spans="2:15" ht="18">
      <c r="B31" s="28"/>
      <c r="C31" s="46"/>
      <c r="D31" s="28"/>
      <c r="E31" s="28"/>
      <c r="F31" s="75"/>
      <c r="G31" s="75"/>
      <c r="H31" s="75"/>
      <c r="I31" s="66"/>
      <c r="J31" s="73"/>
      <c r="K31" s="74"/>
      <c r="L31" s="76"/>
      <c r="M31" s="71"/>
      <c r="N31" s="74"/>
      <c r="O31" s="76"/>
    </row>
    <row r="32" spans="2:15" ht="18">
      <c r="B32" s="28"/>
      <c r="C32" s="46"/>
      <c r="D32" s="28"/>
      <c r="E32" s="28"/>
      <c r="F32" s="75"/>
      <c r="G32" s="75"/>
      <c r="H32" s="75"/>
      <c r="I32" s="66"/>
      <c r="J32" s="73"/>
      <c r="K32" s="74"/>
      <c r="L32" s="76"/>
      <c r="M32" s="71"/>
      <c r="N32" s="74"/>
      <c r="O32" s="76"/>
    </row>
    <row r="33" spans="2:15" ht="18">
      <c r="B33" s="28"/>
      <c r="C33" s="46"/>
      <c r="D33" s="28"/>
      <c r="E33" s="28"/>
      <c r="F33" s="75"/>
      <c r="G33" s="75"/>
      <c r="H33" s="75"/>
      <c r="I33" s="66"/>
      <c r="J33" s="73"/>
      <c r="K33" s="74"/>
      <c r="L33" s="76"/>
      <c r="M33" s="71"/>
      <c r="N33" s="74"/>
      <c r="O33" s="76"/>
    </row>
    <row r="34" spans="2:15" ht="18">
      <c r="B34" s="28"/>
      <c r="C34" s="46"/>
      <c r="D34" s="28"/>
      <c r="E34" s="28"/>
      <c r="F34" s="75"/>
      <c r="G34" s="75"/>
      <c r="H34" s="75"/>
      <c r="I34" s="66"/>
      <c r="J34" s="73"/>
      <c r="K34" s="74"/>
      <c r="L34" s="76"/>
      <c r="M34" s="71"/>
      <c r="N34" s="74"/>
      <c r="O34" s="76"/>
    </row>
    <row r="35" spans="2:15" ht="18">
      <c r="B35" s="28"/>
      <c r="C35" s="46"/>
      <c r="D35" s="28"/>
      <c r="E35" s="28"/>
      <c r="F35" s="75"/>
      <c r="G35" s="75"/>
      <c r="H35" s="75"/>
      <c r="I35" s="66"/>
      <c r="J35" s="73"/>
      <c r="K35" s="74"/>
      <c r="L35" s="76"/>
      <c r="M35" s="71"/>
      <c r="N35" s="74"/>
      <c r="O35" s="76"/>
    </row>
    <row r="36" spans="7:15" ht="18">
      <c r="G36" s="75"/>
      <c r="H36" s="75"/>
      <c r="I36" s="66"/>
      <c r="J36" s="73"/>
      <c r="K36" s="74"/>
      <c r="L36" s="76"/>
      <c r="M36" s="71"/>
      <c r="N36" s="74"/>
      <c r="O36" s="76"/>
    </row>
    <row r="37" spans="7:15" ht="18">
      <c r="G37" s="75"/>
      <c r="H37" s="75"/>
      <c r="I37" s="66"/>
      <c r="J37" s="73"/>
      <c r="K37" s="74"/>
      <c r="L37" s="76"/>
      <c r="M37" s="71"/>
      <c r="N37" s="74"/>
      <c r="O37" s="76"/>
    </row>
    <row r="38" spans="7:15" ht="18">
      <c r="G38" s="75"/>
      <c r="H38" s="75"/>
      <c r="I38" s="66"/>
      <c r="J38" s="73"/>
      <c r="K38" s="74"/>
      <c r="L38" s="76"/>
      <c r="M38" s="71"/>
      <c r="N38" s="74"/>
      <c r="O38" s="76"/>
    </row>
    <row r="39" spans="7:15" ht="18">
      <c r="G39" s="75"/>
      <c r="H39" s="75"/>
      <c r="I39" s="66"/>
      <c r="J39" s="73"/>
      <c r="K39" s="74"/>
      <c r="L39" s="76"/>
      <c r="M39" s="71"/>
      <c r="N39" s="74"/>
      <c r="O39" s="76"/>
    </row>
    <row r="40" spans="7:15" ht="18">
      <c r="G40" s="75"/>
      <c r="H40" s="75"/>
      <c r="I40" s="66"/>
      <c r="J40" s="73"/>
      <c r="K40" s="74"/>
      <c r="L40" s="76"/>
      <c r="M40" s="71"/>
      <c r="N40" s="74"/>
      <c r="O40" s="76"/>
    </row>
    <row r="41" spans="7:15" ht="18">
      <c r="G41" s="75"/>
      <c r="H41" s="75"/>
      <c r="I41" s="66"/>
      <c r="J41" s="73"/>
      <c r="K41" s="74"/>
      <c r="L41" s="76"/>
      <c r="M41" s="71"/>
      <c r="N41" s="74"/>
      <c r="O41" s="76"/>
    </row>
  </sheetData>
  <sheetProtection insertRows="0" deleteRows="0" sort="0"/>
  <mergeCells count="11">
    <mergeCell ref="H3:H4"/>
    <mergeCell ref="I3:L3"/>
    <mergeCell ref="C3:C4"/>
    <mergeCell ref="E3:E4"/>
    <mergeCell ref="A22:B22"/>
    <mergeCell ref="A2:O2"/>
    <mergeCell ref="M3:O3"/>
    <mergeCell ref="G3:G4"/>
    <mergeCell ref="F3:F4"/>
    <mergeCell ref="B3:B4"/>
    <mergeCell ref="D3:D4"/>
  </mergeCells>
  <printOptions horizontalCentered="1" verticalCentered="1"/>
  <pageMargins left="0.53" right="0.19" top="0.5905511811023623" bottom="0.5" header="0.5118110236220472" footer="0.45"/>
  <pageSetup orientation="landscape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Antrakt Sinema Gazetesi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Box Office</dc:title>
  <dc:subject>Türkiye Seyirci Raporları</dc:subject>
  <dc:creator>Deniz Yavuz</dc:creator>
  <cp:keywords/>
  <dc:description/>
  <cp:lastModifiedBy>Sadi Çilingir</cp:lastModifiedBy>
  <cp:lastPrinted>2007-08-24T12:55:05Z</cp:lastPrinted>
  <dcterms:created xsi:type="dcterms:W3CDTF">2006-03-17T12:24:26Z</dcterms:created>
  <dcterms:modified xsi:type="dcterms:W3CDTF">2007-10-05T16:54:00Z</dcterms:modified>
  <cp:category/>
  <cp:version/>
  <cp:contentType/>
  <cp:contentStatus/>
</cp:coreProperties>
</file>