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<sst xmlns="http://schemas.openxmlformats.org/spreadsheetml/2006/main" count="27" uniqueCount="23">
  <si>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</si>
  <si>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</si>
  <si>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</si>
  <si>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</si>
  <si>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</si>
  <si>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</si>
  <si>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</si>
  <si>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</si>
  <si>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</si>
  <si>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</si>
  <si>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</si>
  <si>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</si>
  <si>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</si>
  <si>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</si>
  <si>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</si>
  <si>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</si>
  <si>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I COULD NEVER BE YOUR WOMAN</t>
  </si>
  <si>
    <t>DATE : 25.12.2007</t>
  </si>
  <si>
    <t>OLDBOY</t>
  </si>
  <si>
    <t>UMUT SANAT/ÖZEN</t>
  </si>
  <si>
    <t>AMORES PERROS</t>
  </si>
  <si>
    <t xml:space="preserve">UMUT SANAT  </t>
  </si>
  <si>
    <t>LIONS GATE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</si>
</sst>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51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14.12 - 20.12.2007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5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1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1" t="s">
        <v>0</v>
      </c>
      <c r="D6" s="115" t="s">
        <v>1</v>
      </c>
      <c r="E6" s="112" t="s">
        <v>13</v>
      </c>
      <c r="F6" s="112" t="s">
        <v>12</v>
      </c>
      <c r="G6" s="109" t="s">
        <v>2</v>
      </c>
      <c r="H6" s="109" t="s">
        <v>9</v>
      </c>
      <c r="I6" s="109" t="s">
        <v>10</v>
      </c>
      <c r="J6" s="114" t="s">
        <v>3</v>
      </c>
      <c r="K6" s="114"/>
      <c r="L6" s="114"/>
      <c r="M6" s="114"/>
      <c r="N6" s="108" t="s">
        <v>4</v>
      </c>
      <c r="O6" s="108"/>
      <c r="P6" s="108"/>
    </row>
    <row r="7" spans="1:16" s="24" customFormat="1" ht="51.75" customHeight="1">
      <c r="A7" s="25"/>
      <c r="B7" s="23"/>
      <c r="C7" s="110"/>
      <c r="D7" s="116"/>
      <c r="E7" s="113"/>
      <c r="F7" s="113"/>
      <c r="G7" s="110"/>
      <c r="H7" s="110"/>
      <c r="I7" s="110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2"/>
      <c r="C8" s="13" t="s">
        <v>16</v>
      </c>
      <c r="D8" s="1">
        <v>39374</v>
      </c>
      <c r="E8" s="104" t="s">
        <v>15</v>
      </c>
      <c r="F8" s="104" t="s">
        <v>15</v>
      </c>
      <c r="G8" s="87">
        <v>39</v>
      </c>
      <c r="H8" s="87">
        <v>1</v>
      </c>
      <c r="I8" s="87">
        <v>8</v>
      </c>
      <c r="J8" s="19">
        <v>987</v>
      </c>
      <c r="K8" s="103">
        <v>233</v>
      </c>
      <c r="L8" s="61">
        <f>K8/H8</f>
        <v>233</v>
      </c>
      <c r="M8" s="62">
        <f>J8/K8</f>
        <v>4.236051502145923</v>
      </c>
      <c r="N8" s="14">
        <v>425866.5</v>
      </c>
      <c r="O8" s="103">
        <v>44228</v>
      </c>
      <c r="P8" s="62">
        <f aca="true" t="shared" si="0" ref="P8:P17">+N8/O8</f>
        <v>9.62888893913358</v>
      </c>
    </row>
    <row r="9" spans="1:16" s="30" customFormat="1" ht="15">
      <c r="A9" s="29">
        <v>2</v>
      </c>
      <c r="B9" s="31"/>
      <c r="C9" s="13" t="s">
        <v>18</v>
      </c>
      <c r="D9" s="1">
        <v>38275</v>
      </c>
      <c r="E9" s="104" t="s">
        <v>19</v>
      </c>
      <c r="F9" s="104" t="s">
        <v>19</v>
      </c>
      <c r="G9" s="87">
        <v>13</v>
      </c>
      <c r="H9" s="87">
        <v>1</v>
      </c>
      <c r="I9" s="87">
        <v>27</v>
      </c>
      <c r="J9" s="19">
        <v>1782</v>
      </c>
      <c r="K9" s="103">
        <v>446</v>
      </c>
      <c r="L9" s="61">
        <f>K9/H9</f>
        <v>446</v>
      </c>
      <c r="M9" s="62">
        <f>J9/K9</f>
        <v>3.995515695067265</v>
      </c>
      <c r="N9" s="14">
        <v>89014.5</v>
      </c>
      <c r="O9" s="103">
        <v>14222</v>
      </c>
      <c r="P9" s="62">
        <f>+N9/O9</f>
        <v>6.258929827028547</v>
      </c>
    </row>
    <row r="10" spans="1:16" s="30" customFormat="1" ht="15">
      <c r="A10" s="29">
        <v>3</v>
      </c>
      <c r="B10" s="31"/>
      <c r="C10" s="15" t="s">
        <v>20</v>
      </c>
      <c r="D10" s="10">
        <v>37071</v>
      </c>
      <c r="E10" s="104" t="s">
        <v>21</v>
      </c>
      <c r="F10" s="104" t="s">
        <v>22</v>
      </c>
      <c r="G10" s="59">
        <v>13</v>
      </c>
      <c r="H10" s="87">
        <v>1</v>
      </c>
      <c r="I10" s="87">
        <v>79</v>
      </c>
      <c r="J10" s="19">
        <v>594</v>
      </c>
      <c r="K10" s="5">
        <v>149</v>
      </c>
      <c r="L10" s="63">
        <f>+K10/H10</f>
        <v>149</v>
      </c>
      <c r="M10" s="64">
        <f>+J10/K10</f>
        <v>3.9865771812080535</v>
      </c>
      <c r="N10" s="16">
        <v>227020.2</v>
      </c>
      <c r="O10" s="4">
        <v>82336</v>
      </c>
      <c r="P10" s="64">
        <f t="shared" si="0"/>
        <v>2.757241061018267</v>
      </c>
    </row>
    <row r="11" spans="1:16" s="30" customFormat="1" ht="15">
      <c r="A11" s="29"/>
      <c r="B11" s="31"/>
      <c r="C11" s="13"/>
      <c r="D11" s="10"/>
      <c r="E11" s="11"/>
      <c r="F11" s="11"/>
      <c r="G11" s="59"/>
      <c r="H11" s="59"/>
      <c r="I11" s="59"/>
      <c r="J11" s="19"/>
      <c r="K11" s="5"/>
      <c r="L11" s="63" t="e">
        <f>+K11/H11</f>
        <v>#DIV/0!</v>
      </c>
      <c r="M11" s="64" t="e">
        <f>+J11/K11</f>
        <v>#DIV/0!</v>
      </c>
      <c r="N11" s="16"/>
      <c r="O11" s="4"/>
      <c r="P11" s="64" t="e">
        <f t="shared" si="0"/>
        <v>#DIV/0!</v>
      </c>
    </row>
    <row r="12" spans="1:16" s="33" customFormat="1" ht="15">
      <c r="A12" s="29"/>
      <c r="B12" s="32"/>
      <c r="C12" s="15"/>
      <c r="D12" s="10"/>
      <c r="E12" s="11"/>
      <c r="F12" s="11"/>
      <c r="G12" s="59"/>
      <c r="H12" s="87"/>
      <c r="I12" s="59"/>
      <c r="J12" s="19"/>
      <c r="K12" s="5"/>
      <c r="L12" s="61" t="e">
        <f>K12/H12</f>
        <v>#DIV/0!</v>
      </c>
      <c r="M12" s="62" t="e">
        <f>J12/K12</f>
        <v>#DIV/0!</v>
      </c>
      <c r="N12" s="14"/>
      <c r="O12" s="5"/>
      <c r="P12" s="62" t="e">
        <f t="shared" si="0"/>
        <v>#DIV/0!</v>
      </c>
    </row>
    <row r="13" spans="1:16" s="33" customFormat="1" ht="15">
      <c r="A13" s="29"/>
      <c r="B13" s="32"/>
      <c r="C13" s="15"/>
      <c r="D13" s="10"/>
      <c r="E13" s="11"/>
      <c r="F13" s="11"/>
      <c r="G13" s="59"/>
      <c r="H13" s="59"/>
      <c r="I13" s="59"/>
      <c r="J13" s="18"/>
      <c r="K13" s="12"/>
      <c r="L13" s="63" t="e">
        <f>+K13/H13</f>
        <v>#DIV/0!</v>
      </c>
      <c r="M13" s="64" t="e">
        <f>+J13/K13</f>
        <v>#DIV/0!</v>
      </c>
      <c r="N13" s="16"/>
      <c r="O13" s="12"/>
      <c r="P13" s="64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15"/>
      <c r="D15" s="10"/>
      <c r="E15" s="11"/>
      <c r="F15" s="11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3</v>
      </c>
      <c r="I22" s="70"/>
      <c r="J22" s="72">
        <f>SUM(J8:J21)</f>
        <v>3363</v>
      </c>
      <c r="K22" s="73">
        <f>SUM(K8:K21)</f>
        <v>828</v>
      </c>
      <c r="L22" s="73">
        <f>K22/H22</f>
        <v>276</v>
      </c>
      <c r="M22" s="74">
        <f>J22/K22</f>
        <v>4.061594202898551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2007-12-25T08:22:32Z</cp:lastPrinted>
  <dcterms:created xsi:type="dcterms:W3CDTF">2006-03-17T12:24:26Z</dcterms:created>
  <dcterms:modified xsi:type="dcterms:W3CDTF">2007-12-25T08:28:30Z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384304719</vt:i4>
  </property>
  <property fmtid="{D5CDD505-2E9C-101B-9397-08002B2CF9AE}" pid="3" name="_EmailSubject">
    <vt:lpwstr>Weekly Box Office - Week: 51-2007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