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360" windowWidth="15480" windowHeight="11640" tabRatio="804" activeTab="0"/>
  </bookViews>
  <sheets>
    <sheet name="HS-01" sheetId="1" r:id="rId1"/>
  </sheets>
  <definedNames>
    <definedName name="_xlnm.Print_Area" localSheetId="0">'HS-01'!$A$1:$W$13</definedName>
  </definedNames>
  <calcPr fullCalcOnLoad="1"/>
</workbook>
</file>

<file path=xl/sharedStrings.xml><?xml version="1.0" encoding="utf-8"?>
<sst xmlns="http://schemas.openxmlformats.org/spreadsheetml/2006/main" count="51" uniqueCount="35">
  <si>
    <t>.</t>
  </si>
  <si>
    <t>BIR FILM</t>
  </si>
  <si>
    <t>GAUMONT</t>
  </si>
  <si>
    <t>CINECLICK</t>
  </si>
  <si>
    <t>TIGLON</t>
  </si>
  <si>
    <t>MARS</t>
  </si>
  <si>
    <t>Filmin Adı</t>
  </si>
  <si>
    <t>Vizyon Tarihi</t>
  </si>
  <si>
    <t>Dağıtımcı</t>
  </si>
  <si>
    <t>Şirket</t>
  </si>
  <si>
    <t>Kopya Adedi</t>
  </si>
  <si>
    <t>Salon Adedi</t>
  </si>
  <si>
    <t>Hafta</t>
  </si>
  <si>
    <t>Cuma</t>
  </si>
  <si>
    <t>Cumartesi</t>
  </si>
  <si>
    <t>Pazar</t>
  </si>
  <si>
    <t>Hasılat</t>
  </si>
  <si>
    <t>Seyirci</t>
  </si>
  <si>
    <t>Haftasonu Toplam</t>
  </si>
  <si>
    <t>Salon Ort.</t>
  </si>
  <si>
    <t>Bilet Fiyatı Ort.</t>
  </si>
  <si>
    <t>Geçen Haftasonu</t>
  </si>
  <si>
    <t>Değişim</t>
  </si>
  <si>
    <t>Toplam</t>
  </si>
  <si>
    <t>PERSEPOLIS</t>
  </si>
  <si>
    <t>CELLULOID</t>
  </si>
  <si>
    <t>UNE VIEILLE MAITRESSE (AN OLD MISTRESS)</t>
  </si>
  <si>
    <t>EPITAPH</t>
  </si>
  <si>
    <t>STUDIO 2.0</t>
  </si>
  <si>
    <t>TUYA'S MARRIAGE</t>
  </si>
  <si>
    <t>TWO DAYS IN PARIS</t>
  </si>
  <si>
    <t>REZO</t>
  </si>
  <si>
    <t>TOPLAM</t>
  </si>
  <si>
    <t>DEATHS OF IAN STONE</t>
  </si>
  <si>
    <t>TWICE UPON A TIME</t>
  </si>
</sst>
</file>

<file path=xl/styles.xml><?xml version="1.0" encoding="utf-8"?>
<styleSheet xmlns="http://schemas.openxmlformats.org/spreadsheetml/2006/main">
  <numFmts count="4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_-* #,##0.0\ _T_L_-;\-* #,##0.0\ _T_L_-;_-* &quot;-&quot;??\ _T_L_-;_-@_-"/>
    <numFmt numFmtId="181" formatCode="_-* #,##0\ _T_L_-;\-* #,##0\ _T_L_-;_-* &quot;-&quot;??\ _T_L_-;_-@_-"/>
    <numFmt numFmtId="182" formatCode="[$-41F]dd\ mmmm\ yyyy\ dddd"/>
    <numFmt numFmtId="183" formatCode="[$-41F]d\ mmmm\ yy;@"/>
    <numFmt numFmtId="184" formatCode="mm/dd/yy"/>
    <numFmt numFmtId="185" formatCode="#,##0.00\ "/>
    <numFmt numFmtId="186" formatCode="_(* #,##0_);_(* \(#,##0\);_(* &quot;-&quot;??_);_(@_)"/>
    <numFmt numFmtId="187" formatCode="\%\ 0\ "/>
    <numFmt numFmtId="188" formatCode="#,##0\ "/>
    <numFmt numFmtId="189" formatCode="\%\ 0"/>
    <numFmt numFmtId="190" formatCode="dd/mm/yy"/>
    <numFmt numFmtId="191" formatCode="#,##0.00\ \ "/>
    <numFmt numFmtId="192" formatCode="0\ %\ "/>
    <numFmt numFmtId="193" formatCode="0.00\ "/>
    <numFmt numFmtId="194" formatCode="dd/mm/yy;@"/>
    <numFmt numFmtId="195" formatCode="#,##0_-"/>
    <numFmt numFmtId="196" formatCode="#,##0\ \ "/>
    <numFmt numFmtId="197" formatCode="0.0"/>
    <numFmt numFmtId="198" formatCode="#,##0.00\ \ \ "/>
    <numFmt numFmtId="199" formatCode="\%0.00"/>
    <numFmt numFmtId="200" formatCode="#,##0.00\ _T_L"/>
    <numFmt numFmtId="201" formatCode="mmm/yyyy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40"/>
      <color indexed="9"/>
      <name val="Impact"/>
      <family val="2"/>
    </font>
    <font>
      <sz val="20"/>
      <color indexed="9"/>
      <name val="Impact"/>
      <family val="2"/>
    </font>
    <font>
      <sz val="14"/>
      <name val="Impact"/>
      <family val="2"/>
    </font>
    <font>
      <sz val="9"/>
      <name val="Trebuchet MS"/>
      <family val="2"/>
    </font>
    <font>
      <sz val="20"/>
      <name val="Impact"/>
      <family val="2"/>
    </font>
    <font>
      <sz val="14"/>
      <name val="Arial"/>
      <family val="2"/>
    </font>
    <font>
      <b/>
      <sz val="14"/>
      <name val="Impact"/>
      <family val="2"/>
    </font>
    <font>
      <b/>
      <sz val="14"/>
      <name val="Arial"/>
      <family val="2"/>
    </font>
    <font>
      <b/>
      <sz val="12"/>
      <color indexed="9"/>
      <name val="Trebuchet MS"/>
      <family val="2"/>
    </font>
    <font>
      <sz val="12"/>
      <color indexed="9"/>
      <name val="Trebuchet MS"/>
      <family val="2"/>
    </font>
    <font>
      <sz val="12"/>
      <color indexed="9"/>
      <name val="Impact"/>
      <family val="2"/>
    </font>
    <font>
      <b/>
      <sz val="11"/>
      <name val="Century Gothic"/>
      <family val="2"/>
    </font>
    <font>
      <sz val="12"/>
      <name val="Impact"/>
      <family val="2"/>
    </font>
    <font>
      <b/>
      <sz val="14"/>
      <color indexed="18"/>
      <name val="Impact"/>
      <family val="2"/>
    </font>
    <font>
      <b/>
      <sz val="10"/>
      <name val="Arial Narrow"/>
      <family val="2"/>
    </font>
    <font>
      <sz val="40"/>
      <color indexed="9"/>
      <name val="Arial"/>
      <family val="2"/>
    </font>
    <font>
      <sz val="26"/>
      <color indexed="9"/>
      <name val="Impact"/>
      <family val="2"/>
    </font>
    <font>
      <sz val="16"/>
      <color indexed="9"/>
      <name val="Impact"/>
      <family val="2"/>
    </font>
    <font>
      <b/>
      <sz val="10"/>
      <color indexed="9"/>
      <name val="Arial Narrow"/>
      <family val="2"/>
    </font>
    <font>
      <b/>
      <sz val="10"/>
      <color indexed="9"/>
      <name val="Trebuchet MS"/>
      <family val="2"/>
    </font>
    <font>
      <b/>
      <sz val="10"/>
      <color indexed="9"/>
      <name val="Arial"/>
      <family val="0"/>
    </font>
    <font>
      <sz val="20"/>
      <color indexed="57"/>
      <name val="GoudyLight"/>
      <family val="0"/>
    </font>
    <font>
      <sz val="12"/>
      <name val="Trebuchet MS"/>
      <family val="2"/>
    </font>
    <font>
      <b/>
      <sz val="12"/>
      <name val="Trebuchet MS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6" fillId="0" borderId="0" xfId="0" applyFont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193" fontId="8" fillId="0" borderId="0" xfId="0" applyNumberFormat="1" applyFont="1" applyAlignment="1" applyProtection="1">
      <alignment vertical="center"/>
      <protection locked="0"/>
    </xf>
    <xf numFmtId="188" fontId="15" fillId="0" borderId="0" xfId="0" applyNumberFormat="1" applyFont="1" applyFill="1" applyBorder="1" applyAlignment="1" applyProtection="1">
      <alignment horizontal="right" vertical="center"/>
      <protection/>
    </xf>
    <xf numFmtId="191" fontId="15" fillId="0" borderId="0" xfId="0" applyNumberFormat="1" applyFont="1" applyFill="1" applyBorder="1" applyAlignment="1" applyProtection="1">
      <alignment horizontal="right" vertical="center"/>
      <protection/>
    </xf>
    <xf numFmtId="188" fontId="5" fillId="0" borderId="0" xfId="0" applyNumberFormat="1" applyFont="1" applyFill="1" applyBorder="1" applyAlignment="1" applyProtection="1">
      <alignment horizontal="right" vertical="center"/>
      <protection/>
    </xf>
    <xf numFmtId="188" fontId="9" fillId="0" borderId="0" xfId="0" applyNumberFormat="1" applyFont="1" applyFill="1" applyBorder="1" applyAlignment="1" applyProtection="1">
      <alignment horizontal="right" vertical="center"/>
      <protection/>
    </xf>
    <xf numFmtId="191" fontId="16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190" fontId="5" fillId="0" borderId="0" xfId="0" applyNumberFormat="1" applyFont="1" applyFill="1" applyBorder="1" applyAlignment="1" applyProtection="1">
      <alignment horizontal="center" vertical="center"/>
      <protection/>
    </xf>
    <xf numFmtId="1" fontId="17" fillId="0" borderId="0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right" vertical="center"/>
      <protection locked="0"/>
    </xf>
    <xf numFmtId="0" fontId="17" fillId="0" borderId="1" xfId="0" applyFont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3" fontId="11" fillId="0" borderId="0" xfId="0" applyNumberFormat="1" applyFont="1" applyFill="1" applyBorder="1" applyAlignment="1" applyProtection="1">
      <alignment horizontal="center" vertical="center"/>
      <protection/>
    </xf>
    <xf numFmtId="188" fontId="11" fillId="0" borderId="0" xfId="0" applyNumberFormat="1" applyFont="1" applyFill="1" applyBorder="1" applyAlignment="1" applyProtection="1">
      <alignment horizontal="right" vertical="center"/>
      <protection/>
    </xf>
    <xf numFmtId="193" fontId="11" fillId="0" borderId="0" xfId="0" applyNumberFormat="1" applyFont="1" applyFill="1" applyBorder="1" applyAlignment="1" applyProtection="1">
      <alignment vertical="center"/>
      <protection/>
    </xf>
    <xf numFmtId="192" fontId="11" fillId="0" borderId="0" xfId="21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7" fillId="0" borderId="2" xfId="0" applyFont="1" applyFill="1" applyBorder="1" applyAlignment="1" applyProtection="1">
      <alignment horizontal="right" vertical="center"/>
      <protection/>
    </xf>
    <xf numFmtId="0" fontId="21" fillId="0" borderId="3" xfId="0" applyFont="1" applyBorder="1" applyAlignment="1" applyProtection="1">
      <alignment horizontal="center" vertical="center"/>
      <protection/>
    </xf>
    <xf numFmtId="190" fontId="8" fillId="0" borderId="0" xfId="0" applyNumberFormat="1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90" fontId="13" fillId="0" borderId="0" xfId="0" applyNumberFormat="1" applyFont="1" applyFill="1" applyBorder="1" applyAlignment="1" applyProtection="1">
      <alignment horizontal="center" vertical="center"/>
      <protection/>
    </xf>
    <xf numFmtId="3" fontId="22" fillId="2" borderId="4" xfId="0" applyNumberFormat="1" applyFont="1" applyFill="1" applyBorder="1" applyAlignment="1" applyProtection="1">
      <alignment horizontal="center" vertical="center"/>
      <protection/>
    </xf>
    <xf numFmtId="0" fontId="22" fillId="2" borderId="4" xfId="0" applyFont="1" applyFill="1" applyBorder="1" applyAlignment="1" applyProtection="1">
      <alignment horizontal="center" vertical="center"/>
      <protection/>
    </xf>
    <xf numFmtId="193" fontId="22" fillId="2" borderId="4" xfId="0" applyNumberFormat="1" applyFont="1" applyFill="1" applyBorder="1" applyAlignment="1" applyProtection="1">
      <alignment horizontal="center" vertical="center"/>
      <protection/>
    </xf>
    <xf numFmtId="192" fontId="22" fillId="2" borderId="4" xfId="21" applyNumberFormat="1" applyFont="1" applyFill="1" applyBorder="1" applyAlignment="1" applyProtection="1">
      <alignment horizontal="center" vertical="center"/>
      <protection/>
    </xf>
    <xf numFmtId="193" fontId="22" fillId="2" borderId="5" xfId="0" applyNumberFormat="1" applyFont="1" applyFill="1" applyBorder="1" applyAlignment="1" applyProtection="1">
      <alignment horizontal="center" vertical="center"/>
      <protection/>
    </xf>
    <xf numFmtId="0" fontId="22" fillId="2" borderId="6" xfId="0" applyFont="1" applyFill="1" applyBorder="1" applyAlignment="1" applyProtection="1">
      <alignment horizontal="center" vertical="center"/>
      <protection/>
    </xf>
    <xf numFmtId="43" fontId="5" fillId="0" borderId="0" xfId="15" applyFont="1" applyFill="1" applyBorder="1" applyAlignment="1" applyProtection="1">
      <alignment horizontal="left" vertical="center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191" fontId="22" fillId="2" borderId="4" xfId="0" applyNumberFormat="1" applyFont="1" applyFill="1" applyBorder="1" applyAlignment="1" applyProtection="1">
      <alignment horizontal="center" vertical="center"/>
      <protection/>
    </xf>
    <xf numFmtId="191" fontId="11" fillId="0" borderId="0" xfId="0" applyNumberFormat="1" applyFont="1" applyFill="1" applyBorder="1" applyAlignment="1" applyProtection="1">
      <alignment vertical="center"/>
      <protection/>
    </xf>
    <xf numFmtId="191" fontId="8" fillId="0" borderId="0" xfId="0" applyNumberFormat="1" applyFont="1" applyAlignment="1" applyProtection="1">
      <alignment vertical="center"/>
      <protection locked="0"/>
    </xf>
    <xf numFmtId="191" fontId="5" fillId="0" borderId="0" xfId="0" applyNumberFormat="1" applyFont="1" applyFill="1" applyBorder="1" applyAlignment="1" applyProtection="1">
      <alignment horizontal="right" vertical="center"/>
      <protection/>
    </xf>
    <xf numFmtId="191" fontId="10" fillId="0" borderId="0" xfId="0" applyNumberFormat="1" applyFont="1" applyFill="1" applyAlignment="1" applyProtection="1">
      <alignment vertical="center"/>
      <protection locked="0"/>
    </xf>
    <xf numFmtId="191" fontId="5" fillId="0" borderId="0" xfId="0" applyNumberFormat="1" applyFont="1" applyFill="1" applyBorder="1" applyAlignment="1" applyProtection="1">
      <alignment vertical="center"/>
      <protection locked="0"/>
    </xf>
    <xf numFmtId="191" fontId="11" fillId="0" borderId="0" xfId="0" applyNumberFormat="1" applyFont="1" applyFill="1" applyBorder="1" applyAlignment="1" applyProtection="1">
      <alignment horizontal="right" vertical="center"/>
      <protection/>
    </xf>
    <xf numFmtId="191" fontId="8" fillId="0" borderId="0" xfId="0" applyNumberFormat="1" applyFont="1" applyAlignment="1" applyProtection="1">
      <alignment horizontal="right" vertical="center"/>
      <protection locked="0"/>
    </xf>
    <xf numFmtId="188" fontId="22" fillId="2" borderId="4" xfId="0" applyNumberFormat="1" applyFont="1" applyFill="1" applyBorder="1" applyAlignment="1" applyProtection="1">
      <alignment horizontal="right" vertical="center"/>
      <protection/>
    </xf>
    <xf numFmtId="188" fontId="8" fillId="0" borderId="0" xfId="0" applyNumberFormat="1" applyFont="1" applyAlignment="1" applyProtection="1">
      <alignment horizontal="right" vertical="center"/>
      <protection locked="0"/>
    </xf>
    <xf numFmtId="188" fontId="5" fillId="0" borderId="0" xfId="0" applyNumberFormat="1" applyFont="1" applyFill="1" applyBorder="1" applyAlignment="1" applyProtection="1">
      <alignment horizontal="right" vertical="center"/>
      <protection locked="0"/>
    </xf>
    <xf numFmtId="193" fontId="5" fillId="0" borderId="0" xfId="0" applyNumberFormat="1" applyFont="1" applyFill="1" applyBorder="1" applyAlignment="1" applyProtection="1">
      <alignment vertical="center"/>
      <protection locked="0"/>
    </xf>
    <xf numFmtId="191" fontId="9" fillId="0" borderId="0" xfId="0" applyNumberFormat="1" applyFont="1" applyFill="1" applyBorder="1" applyAlignment="1" applyProtection="1">
      <alignment horizontal="right" vertical="center"/>
      <protection/>
    </xf>
    <xf numFmtId="188" fontId="9" fillId="0" borderId="0" xfId="0" applyNumberFormat="1" applyFont="1" applyFill="1" applyBorder="1" applyAlignment="1" applyProtection="1">
      <alignment horizontal="right" vertical="center"/>
      <protection locked="0"/>
    </xf>
    <xf numFmtId="188" fontId="10" fillId="0" borderId="0" xfId="0" applyNumberFormat="1" applyFont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191" fontId="14" fillId="0" borderId="7" xfId="0" applyNumberFormat="1" applyFont="1" applyBorder="1" applyAlignment="1" applyProtection="1">
      <alignment horizontal="center" vertical="center" wrapText="1"/>
      <protection/>
    </xf>
    <xf numFmtId="188" fontId="14" fillId="0" borderId="7" xfId="0" applyNumberFormat="1" applyFont="1" applyBorder="1" applyAlignment="1" applyProtection="1">
      <alignment horizontal="center" vertical="center" wrapText="1"/>
      <protection/>
    </xf>
    <xf numFmtId="191" fontId="14" fillId="0" borderId="7" xfId="0" applyNumberFormat="1" applyFont="1" applyFill="1" applyBorder="1" applyAlignment="1" applyProtection="1">
      <alignment horizontal="center" vertical="center" wrapText="1"/>
      <protection/>
    </xf>
    <xf numFmtId="188" fontId="14" fillId="0" borderId="7" xfId="0" applyNumberFormat="1" applyFont="1" applyFill="1" applyBorder="1" applyAlignment="1" applyProtection="1">
      <alignment horizontal="center" vertical="center" wrapText="1"/>
      <protection/>
    </xf>
    <xf numFmtId="193" fontId="14" fillId="0" borderId="7" xfId="0" applyNumberFormat="1" applyFont="1" applyFill="1" applyBorder="1" applyAlignment="1" applyProtection="1">
      <alignment horizontal="center" vertical="center" wrapText="1"/>
      <protection/>
    </xf>
    <xf numFmtId="0" fontId="14" fillId="0" borderId="7" xfId="0" applyFont="1" applyBorder="1" applyAlignment="1" applyProtection="1">
      <alignment horizontal="center" vertical="center" wrapText="1"/>
      <protection/>
    </xf>
    <xf numFmtId="193" fontId="14" fillId="0" borderId="8" xfId="0" applyNumberFormat="1" applyFont="1" applyFill="1" applyBorder="1" applyAlignment="1" applyProtection="1">
      <alignment horizontal="center" vertical="center" wrapText="1"/>
      <protection/>
    </xf>
    <xf numFmtId="0" fontId="25" fillId="0" borderId="9" xfId="0" applyFont="1" applyFill="1" applyBorder="1" applyAlignment="1">
      <alignment horizontal="left" vertical="center"/>
    </xf>
    <xf numFmtId="190" fontId="25" fillId="0" borderId="9" xfId="0" applyNumberFormat="1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191" fontId="25" fillId="0" borderId="9" xfId="15" applyNumberFormat="1" applyFont="1" applyFill="1" applyBorder="1" applyAlignment="1">
      <alignment horizontal="right" vertical="center"/>
    </xf>
    <xf numFmtId="188" fontId="25" fillId="0" borderId="9" xfId="15" applyNumberFormat="1" applyFont="1" applyFill="1" applyBorder="1" applyAlignment="1">
      <alignment horizontal="right" vertical="center"/>
    </xf>
    <xf numFmtId="193" fontId="25" fillId="0" borderId="9" xfId="15" applyNumberFormat="1" applyFont="1" applyFill="1" applyBorder="1" applyAlignment="1">
      <alignment vertical="center"/>
    </xf>
    <xf numFmtId="192" fontId="25" fillId="0" borderId="9" xfId="21" applyNumberFormat="1" applyFont="1" applyFill="1" applyBorder="1" applyAlignment="1">
      <alignment vertical="center"/>
    </xf>
    <xf numFmtId="191" fontId="25" fillId="0" borderId="9" xfId="0" applyNumberFormat="1" applyFont="1" applyFill="1" applyBorder="1" applyAlignment="1">
      <alignment horizontal="right" vertical="center"/>
    </xf>
    <xf numFmtId="188" fontId="25" fillId="0" borderId="9" xfId="0" applyNumberFormat="1" applyFont="1" applyFill="1" applyBorder="1" applyAlignment="1">
      <alignment horizontal="right" vertical="center"/>
    </xf>
    <xf numFmtId="191" fontId="25" fillId="0" borderId="9" xfId="15" applyNumberFormat="1" applyFont="1" applyFill="1" applyBorder="1" applyAlignment="1" applyProtection="1">
      <alignment horizontal="right" vertical="center"/>
      <protection locked="0"/>
    </xf>
    <xf numFmtId="188" fontId="25" fillId="0" borderId="9" xfId="15" applyNumberFormat="1" applyFont="1" applyFill="1" applyBorder="1" applyAlignment="1" applyProtection="1">
      <alignment horizontal="right" vertical="center"/>
      <protection locked="0"/>
    </xf>
    <xf numFmtId="191" fontId="26" fillId="0" borderId="9" xfId="15" applyNumberFormat="1" applyFont="1" applyFill="1" applyBorder="1" applyAlignment="1" applyProtection="1">
      <alignment horizontal="right" vertical="center"/>
      <protection/>
    </xf>
    <xf numFmtId="188" fontId="26" fillId="0" borderId="9" xfId="15" applyNumberFormat="1" applyFont="1" applyFill="1" applyBorder="1" applyAlignment="1" applyProtection="1">
      <alignment horizontal="right" vertical="center"/>
      <protection/>
    </xf>
    <xf numFmtId="0" fontId="25" fillId="0" borderId="10" xfId="0" applyFont="1" applyFill="1" applyBorder="1" applyAlignment="1">
      <alignment horizontal="left" vertical="center"/>
    </xf>
    <xf numFmtId="190" fontId="25" fillId="0" borderId="11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horizontal="center" vertical="center"/>
    </xf>
    <xf numFmtId="191" fontId="25" fillId="0" borderId="11" xfId="15" applyNumberFormat="1" applyFont="1" applyFill="1" applyBorder="1" applyAlignment="1">
      <alignment horizontal="right" vertical="center"/>
    </xf>
    <xf numFmtId="188" fontId="25" fillId="0" borderId="11" xfId="15" applyNumberFormat="1" applyFont="1" applyFill="1" applyBorder="1" applyAlignment="1">
      <alignment horizontal="right" vertical="center"/>
    </xf>
    <xf numFmtId="192" fontId="25" fillId="0" borderId="11" xfId="21" applyNumberFormat="1" applyFont="1" applyFill="1" applyBorder="1" applyAlignment="1">
      <alignment vertical="center"/>
    </xf>
    <xf numFmtId="191" fontId="25" fillId="0" borderId="11" xfId="0" applyNumberFormat="1" applyFont="1" applyFill="1" applyBorder="1" applyAlignment="1">
      <alignment horizontal="right" vertical="center"/>
    </xf>
    <xf numFmtId="188" fontId="25" fillId="0" borderId="11" xfId="0" applyNumberFormat="1" applyFont="1" applyFill="1" applyBorder="1" applyAlignment="1">
      <alignment horizontal="right" vertical="center"/>
    </xf>
    <xf numFmtId="193" fontId="25" fillId="0" borderId="12" xfId="0" applyNumberFormat="1" applyFont="1" applyFill="1" applyBorder="1" applyAlignment="1">
      <alignment vertical="center"/>
    </xf>
    <xf numFmtId="0" fontId="25" fillId="0" borderId="13" xfId="0" applyFont="1" applyFill="1" applyBorder="1" applyAlignment="1">
      <alignment horizontal="left" vertical="center"/>
    </xf>
    <xf numFmtId="193" fontId="25" fillId="0" borderId="14" xfId="0" applyNumberFormat="1" applyFont="1" applyFill="1" applyBorder="1" applyAlignment="1">
      <alignment vertical="center"/>
    </xf>
    <xf numFmtId="191" fontId="26" fillId="0" borderId="11" xfId="15" applyNumberFormat="1" applyFont="1" applyFill="1" applyBorder="1" applyAlignment="1">
      <alignment horizontal="right" vertical="center"/>
    </xf>
    <xf numFmtId="188" fontId="26" fillId="0" borderId="11" xfId="15" applyNumberFormat="1" applyFont="1" applyFill="1" applyBorder="1" applyAlignment="1">
      <alignment horizontal="right" vertical="center"/>
    </xf>
    <xf numFmtId="188" fontId="25" fillId="0" borderId="11" xfId="15" applyNumberFormat="1" applyFont="1" applyFill="1" applyBorder="1" applyAlignment="1">
      <alignment horizontal="right" vertical="center"/>
    </xf>
    <xf numFmtId="193" fontId="25" fillId="0" borderId="11" xfId="15" applyNumberFormat="1" applyFont="1" applyFill="1" applyBorder="1" applyAlignment="1">
      <alignment vertical="center"/>
    </xf>
    <xf numFmtId="193" fontId="14" fillId="0" borderId="15" xfId="0" applyNumberFormat="1" applyFont="1" applyFill="1" applyBorder="1" applyAlignment="1" applyProtection="1">
      <alignment horizontal="center" vertical="center" wrapText="1"/>
      <protection/>
    </xf>
    <xf numFmtId="0" fontId="14" fillId="0" borderId="15" xfId="0" applyFont="1" applyFill="1" applyBorder="1" applyAlignment="1" applyProtection="1">
      <alignment horizontal="center" vertical="center" wrapText="1"/>
      <protection/>
    </xf>
    <xf numFmtId="0" fontId="14" fillId="0" borderId="7" xfId="0" applyFont="1" applyFill="1" applyBorder="1" applyAlignment="1" applyProtection="1">
      <alignment horizontal="center" vertical="center" wrapText="1"/>
      <protection/>
    </xf>
    <xf numFmtId="0" fontId="14" fillId="0" borderId="7" xfId="0" applyFont="1" applyFill="1" applyBorder="1" applyAlignment="1" applyProtection="1">
      <alignment horizontal="center" vertical="center"/>
      <protection/>
    </xf>
    <xf numFmtId="185" fontId="14" fillId="0" borderId="15" xfId="0" applyNumberFormat="1" applyFont="1" applyFill="1" applyBorder="1" applyAlignment="1" applyProtection="1">
      <alignment horizontal="center" vertical="center" wrapText="1"/>
      <protection/>
    </xf>
    <xf numFmtId="0" fontId="22" fillId="2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4" fillId="2" borderId="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193" fontId="14" fillId="0" borderId="19" xfId="0" applyNumberFormat="1" applyFont="1" applyFill="1" applyBorder="1" applyAlignment="1" applyProtection="1">
      <alignment horizontal="center" vertical="center" wrapText="1"/>
      <protection/>
    </xf>
    <xf numFmtId="43" fontId="14" fillId="0" borderId="15" xfId="15" applyFont="1" applyFill="1" applyBorder="1" applyAlignment="1" applyProtection="1">
      <alignment horizontal="center" vertical="center"/>
      <protection/>
    </xf>
    <xf numFmtId="43" fontId="14" fillId="0" borderId="7" xfId="15" applyFont="1" applyFill="1" applyBorder="1" applyAlignment="1" applyProtection="1">
      <alignment horizontal="center" vertical="center"/>
      <protection/>
    </xf>
    <xf numFmtId="190" fontId="14" fillId="0" borderId="15" xfId="0" applyNumberFormat="1" applyFont="1" applyFill="1" applyBorder="1" applyAlignment="1" applyProtection="1">
      <alignment horizontal="center" vertical="center" wrapText="1"/>
      <protection/>
    </xf>
    <xf numFmtId="190" fontId="14" fillId="0" borderId="7" xfId="0" applyNumberFormat="1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19688175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133350</xdr:colOff>
      <xdr:row>0</xdr:row>
      <xdr:rowOff>0</xdr:rowOff>
    </xdr:from>
    <xdr:to>
      <xdr:col>22</xdr:col>
      <xdr:colOff>476250</xdr:colOff>
      <xdr:row>0</xdr:row>
      <xdr:rowOff>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6563975" y="0"/>
          <a:ext cx="2933700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38100</xdr:rowOff>
    </xdr:from>
    <xdr:to>
      <xdr:col>23</xdr:col>
      <xdr:colOff>0</xdr:colOff>
      <xdr:row>0</xdr:row>
      <xdr:rowOff>1133475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050" y="38100"/>
          <a:ext cx="19669125" cy="1095375"/>
        </a:xfrm>
        <a:prstGeom prst="rect">
          <a:avLst/>
        </a:prstGeom>
        <a:solidFill>
          <a:srgbClr val="006411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</a:t>
          </a:r>
          <a:r>
            <a:rPr lang="en-US" cap="none" sz="4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İ</a:t>
          </a: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YE - HAFTASONU SEYİRCİ/HASILAT RAPORU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BİR FİLM HAFTASONU SEYİRCİ VE HASILAT RAPORU</a:t>
          </a:r>
        </a:p>
      </xdr:txBody>
    </xdr:sp>
    <xdr:clientData/>
  </xdr:twoCellAnchor>
  <xdr:twoCellAnchor>
    <xdr:from>
      <xdr:col>18</xdr:col>
      <xdr:colOff>704850</xdr:colOff>
      <xdr:row>0</xdr:row>
      <xdr:rowOff>390525</xdr:rowOff>
    </xdr:from>
    <xdr:to>
      <xdr:col>22</xdr:col>
      <xdr:colOff>323850</xdr:colOff>
      <xdr:row>0</xdr:row>
      <xdr:rowOff>1076325</xdr:rowOff>
    </xdr:to>
    <xdr:sp fLocksText="0">
      <xdr:nvSpPr>
        <xdr:cNvPr id="4" name="TextBox 4"/>
        <xdr:cNvSpPr txBox="1">
          <a:spLocks noChangeArrowheads="1"/>
        </xdr:cNvSpPr>
      </xdr:nvSpPr>
      <xdr:spPr>
        <a:xfrm>
          <a:off x="16173450" y="390525"/>
          <a:ext cx="3171825" cy="685800"/>
        </a:xfrm>
        <a:prstGeom prst="rect">
          <a:avLst/>
        </a:prstGeom>
        <a:solidFill>
          <a:srgbClr val="006411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HAFTASONU: 01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04 - 06 OCAK 2008
 AUG' 2007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"/>
  <sheetViews>
    <sheetView tabSelected="1" zoomScale="60" zoomScaleNormal="60" workbookViewId="0" topLeftCell="A1">
      <selection activeCell="A2" sqref="A2:W2"/>
    </sheetView>
  </sheetViews>
  <sheetFormatPr defaultColWidth="9.140625" defaultRowHeight="12.75"/>
  <cols>
    <col min="1" max="1" width="3.421875" style="19" bestFit="1" customWidth="1"/>
    <col min="2" max="2" width="48.28125" style="4" customWidth="1"/>
    <col min="3" max="3" width="11.7109375" style="31" customWidth="1"/>
    <col min="4" max="4" width="11.7109375" style="3" customWidth="1"/>
    <col min="5" max="5" width="15.8515625" style="3" customWidth="1"/>
    <col min="6" max="6" width="8.28125" style="5" customWidth="1"/>
    <col min="7" max="7" width="8.8515625" style="5" customWidth="1"/>
    <col min="8" max="8" width="9.7109375" style="5" customWidth="1"/>
    <col min="9" max="9" width="14.28125" style="44" bestFit="1" customWidth="1"/>
    <col min="10" max="10" width="8.57421875" style="51" bestFit="1" customWidth="1"/>
    <col min="11" max="11" width="14.28125" style="44" bestFit="1" customWidth="1"/>
    <col min="12" max="12" width="8.57421875" style="51" bestFit="1" customWidth="1"/>
    <col min="13" max="13" width="14.28125" style="44" bestFit="1" customWidth="1"/>
    <col min="14" max="14" width="8.57421875" style="51" bestFit="1" customWidth="1"/>
    <col min="15" max="15" width="16.00390625" style="46" customWidth="1"/>
    <col min="16" max="16" width="10.28125" style="56" customWidth="1"/>
    <col min="17" max="17" width="9.28125" style="51" customWidth="1"/>
    <col min="18" max="18" width="10.00390625" style="9" bestFit="1" customWidth="1"/>
    <col min="19" max="19" width="14.421875" style="49" customWidth="1"/>
    <col min="20" max="20" width="10.421875" style="3" bestFit="1" customWidth="1"/>
    <col min="21" max="21" width="17.00390625" style="44" customWidth="1"/>
    <col min="22" max="22" width="11.421875" style="51" customWidth="1"/>
    <col min="23" max="23" width="10.00390625" style="9" bestFit="1" customWidth="1"/>
    <col min="24" max="24" width="39.8515625" style="1" customWidth="1"/>
    <col min="25" max="27" width="39.8515625" style="3" customWidth="1"/>
    <col min="28" max="28" width="2.140625" style="3" bestFit="1" customWidth="1"/>
    <col min="29" max="16384" width="39.8515625" style="3" customWidth="1"/>
  </cols>
  <sheetData>
    <row r="1" spans="1:23" s="8" customFormat="1" ht="99" customHeight="1">
      <c r="A1" s="17"/>
      <c r="B1" s="40"/>
      <c r="C1" s="16"/>
      <c r="D1" s="58"/>
      <c r="E1" s="58"/>
      <c r="F1" s="15"/>
      <c r="G1" s="15"/>
      <c r="H1" s="15"/>
      <c r="I1" s="14"/>
      <c r="J1" s="13"/>
      <c r="K1" s="45"/>
      <c r="L1" s="12"/>
      <c r="M1" s="11"/>
      <c r="N1" s="10"/>
      <c r="O1" s="54"/>
      <c r="P1" s="55"/>
      <c r="Q1" s="52"/>
      <c r="R1" s="53"/>
      <c r="S1" s="47"/>
      <c r="U1" s="47"/>
      <c r="V1" s="52"/>
      <c r="W1" s="53"/>
    </row>
    <row r="2" spans="1:23" s="2" customFormat="1" ht="27.75" thickBot="1">
      <c r="A2" s="104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</row>
    <row r="3" spans="1:23" s="18" customFormat="1" ht="20.25" customHeight="1">
      <c r="A3" s="20"/>
      <c r="B3" s="107" t="s">
        <v>6</v>
      </c>
      <c r="C3" s="109" t="s">
        <v>7</v>
      </c>
      <c r="D3" s="96" t="s">
        <v>8</v>
      </c>
      <c r="E3" s="96" t="s">
        <v>9</v>
      </c>
      <c r="F3" s="96" t="s">
        <v>10</v>
      </c>
      <c r="G3" s="96" t="s">
        <v>11</v>
      </c>
      <c r="H3" s="96" t="s">
        <v>12</v>
      </c>
      <c r="I3" s="99" t="s">
        <v>13</v>
      </c>
      <c r="J3" s="99"/>
      <c r="K3" s="99" t="s">
        <v>14</v>
      </c>
      <c r="L3" s="99"/>
      <c r="M3" s="99" t="s">
        <v>15</v>
      </c>
      <c r="N3" s="99"/>
      <c r="O3" s="95" t="s">
        <v>18</v>
      </c>
      <c r="P3" s="95"/>
      <c r="Q3" s="95"/>
      <c r="R3" s="95"/>
      <c r="S3" s="99" t="s">
        <v>21</v>
      </c>
      <c r="T3" s="99"/>
      <c r="U3" s="95" t="s">
        <v>23</v>
      </c>
      <c r="V3" s="95"/>
      <c r="W3" s="106"/>
    </row>
    <row r="4" spans="1:23" s="18" customFormat="1" ht="52.5" customHeight="1" thickBot="1">
      <c r="A4" s="30"/>
      <c r="B4" s="108"/>
      <c r="C4" s="110"/>
      <c r="D4" s="98"/>
      <c r="E4" s="98"/>
      <c r="F4" s="97"/>
      <c r="G4" s="97"/>
      <c r="H4" s="97"/>
      <c r="I4" s="59" t="s">
        <v>16</v>
      </c>
      <c r="J4" s="60" t="s">
        <v>17</v>
      </c>
      <c r="K4" s="59" t="s">
        <v>16</v>
      </c>
      <c r="L4" s="60" t="s">
        <v>17</v>
      </c>
      <c r="M4" s="59" t="s">
        <v>16</v>
      </c>
      <c r="N4" s="60" t="s">
        <v>17</v>
      </c>
      <c r="O4" s="61" t="s">
        <v>16</v>
      </c>
      <c r="P4" s="62" t="s">
        <v>17</v>
      </c>
      <c r="Q4" s="62" t="s">
        <v>19</v>
      </c>
      <c r="R4" s="63" t="s">
        <v>20</v>
      </c>
      <c r="S4" s="59" t="s">
        <v>16</v>
      </c>
      <c r="T4" s="64" t="s">
        <v>22</v>
      </c>
      <c r="U4" s="59" t="s">
        <v>16</v>
      </c>
      <c r="V4" s="60" t="s">
        <v>17</v>
      </c>
      <c r="W4" s="65" t="s">
        <v>20</v>
      </c>
    </row>
    <row r="5" spans="1:23" s="18" customFormat="1" ht="18">
      <c r="A5" s="29">
        <v>1</v>
      </c>
      <c r="B5" s="79" t="s">
        <v>33</v>
      </c>
      <c r="C5" s="80">
        <v>39451</v>
      </c>
      <c r="D5" s="81" t="s">
        <v>1</v>
      </c>
      <c r="E5" s="81" t="s">
        <v>4</v>
      </c>
      <c r="F5" s="82">
        <v>25</v>
      </c>
      <c r="G5" s="82">
        <v>25</v>
      </c>
      <c r="H5" s="82">
        <v>1</v>
      </c>
      <c r="I5" s="83">
        <v>16224</v>
      </c>
      <c r="J5" s="84">
        <v>1596</v>
      </c>
      <c r="K5" s="83">
        <v>30033</v>
      </c>
      <c r="L5" s="84">
        <v>2853</v>
      </c>
      <c r="M5" s="83">
        <v>35944.5</v>
      </c>
      <c r="N5" s="84">
        <v>3404</v>
      </c>
      <c r="O5" s="91">
        <f>I5+K5+M5</f>
        <v>82201.5</v>
      </c>
      <c r="P5" s="92">
        <f>J5+L5+N5</f>
        <v>7853</v>
      </c>
      <c r="Q5" s="93">
        <f aca="true" t="shared" si="0" ref="Q5:Q12">+P5/G5</f>
        <v>314.12</v>
      </c>
      <c r="R5" s="94">
        <f>+O5/P5</f>
        <v>10.4675283331211</v>
      </c>
      <c r="S5" s="83"/>
      <c r="T5" s="85"/>
      <c r="U5" s="86">
        <v>82201.5</v>
      </c>
      <c r="V5" s="87">
        <v>7853</v>
      </c>
      <c r="W5" s="88">
        <f>U5/V5</f>
        <v>10.4675283331211</v>
      </c>
    </row>
    <row r="6" spans="1:25" s="7" customFormat="1" ht="18">
      <c r="A6" s="29">
        <v>2</v>
      </c>
      <c r="B6" s="89" t="s">
        <v>30</v>
      </c>
      <c r="C6" s="67">
        <v>39444</v>
      </c>
      <c r="D6" s="66" t="s">
        <v>1</v>
      </c>
      <c r="E6" s="66" t="s">
        <v>31</v>
      </c>
      <c r="F6" s="68">
        <v>25</v>
      </c>
      <c r="G6" s="68">
        <v>23</v>
      </c>
      <c r="H6" s="68">
        <v>2</v>
      </c>
      <c r="I6" s="75">
        <v>8457</v>
      </c>
      <c r="J6" s="76">
        <v>787</v>
      </c>
      <c r="K6" s="75">
        <v>18120.5</v>
      </c>
      <c r="L6" s="76">
        <v>1606</v>
      </c>
      <c r="M6" s="75">
        <v>19948</v>
      </c>
      <c r="N6" s="76">
        <v>1793</v>
      </c>
      <c r="O6" s="77">
        <f>I6+K6+M6</f>
        <v>46525.5</v>
      </c>
      <c r="P6" s="78">
        <f>J6+L6+N6</f>
        <v>4186</v>
      </c>
      <c r="Q6" s="70">
        <f>+P6/G6</f>
        <v>182</v>
      </c>
      <c r="R6" s="71">
        <f>+O6/P6</f>
        <v>11.114548494983278</v>
      </c>
      <c r="S6" s="69">
        <v>101207.25</v>
      </c>
      <c r="T6" s="72">
        <f>(+S6-O6)/-S6</f>
        <v>-0.5402947911340343</v>
      </c>
      <c r="U6" s="73">
        <v>211985.75</v>
      </c>
      <c r="V6" s="74">
        <v>20266</v>
      </c>
      <c r="W6" s="90">
        <f>U6/V6</f>
        <v>10.460167275239318</v>
      </c>
      <c r="Y6" s="6"/>
    </row>
    <row r="7" spans="1:25" s="7" customFormat="1" ht="18">
      <c r="A7" s="29">
        <v>3</v>
      </c>
      <c r="B7" s="89" t="s">
        <v>34</v>
      </c>
      <c r="C7" s="67">
        <v>39451</v>
      </c>
      <c r="D7" s="66" t="s">
        <v>1</v>
      </c>
      <c r="E7" s="66" t="s">
        <v>2</v>
      </c>
      <c r="F7" s="68">
        <v>9</v>
      </c>
      <c r="G7" s="68">
        <v>9</v>
      </c>
      <c r="H7" s="68">
        <v>1</v>
      </c>
      <c r="I7" s="75">
        <v>3928.5</v>
      </c>
      <c r="J7" s="76">
        <v>300</v>
      </c>
      <c r="K7" s="75">
        <v>11515.5</v>
      </c>
      <c r="L7" s="76">
        <v>861</v>
      </c>
      <c r="M7" s="75">
        <v>12308</v>
      </c>
      <c r="N7" s="76">
        <v>931</v>
      </c>
      <c r="O7" s="77">
        <f>I7+K7+M7</f>
        <v>27752</v>
      </c>
      <c r="P7" s="78">
        <f>J7+L7+N7</f>
        <v>2092</v>
      </c>
      <c r="Q7" s="70">
        <f>+P7/G7</f>
        <v>232.44444444444446</v>
      </c>
      <c r="R7" s="71">
        <f>+O7/P7</f>
        <v>13.265774378585085</v>
      </c>
      <c r="S7" s="69"/>
      <c r="T7" s="72"/>
      <c r="U7" s="73">
        <v>27752</v>
      </c>
      <c r="V7" s="74">
        <v>2092</v>
      </c>
      <c r="W7" s="90">
        <f>U7/V7</f>
        <v>13.265774378585085</v>
      </c>
      <c r="Y7" s="6"/>
    </row>
    <row r="8" spans="1:25" s="7" customFormat="1" ht="18">
      <c r="A8" s="29">
        <v>4</v>
      </c>
      <c r="B8" s="89" t="s">
        <v>26</v>
      </c>
      <c r="C8" s="67">
        <v>39416</v>
      </c>
      <c r="D8" s="66" t="s">
        <v>1</v>
      </c>
      <c r="E8" s="66" t="s">
        <v>5</v>
      </c>
      <c r="F8" s="68">
        <v>4</v>
      </c>
      <c r="G8" s="68">
        <v>4</v>
      </c>
      <c r="H8" s="68">
        <v>6</v>
      </c>
      <c r="I8" s="75">
        <v>384</v>
      </c>
      <c r="J8" s="76">
        <v>67</v>
      </c>
      <c r="K8" s="75">
        <v>723</v>
      </c>
      <c r="L8" s="76">
        <v>122</v>
      </c>
      <c r="M8" s="75">
        <v>929</v>
      </c>
      <c r="N8" s="76">
        <v>151</v>
      </c>
      <c r="O8" s="77">
        <f>I8+K8+M8</f>
        <v>2036</v>
      </c>
      <c r="P8" s="78">
        <f>J8+L8+N8</f>
        <v>340</v>
      </c>
      <c r="Q8" s="70">
        <f>+P8/G8</f>
        <v>85</v>
      </c>
      <c r="R8" s="71">
        <f>+O8/P8</f>
        <v>5.988235294117647</v>
      </c>
      <c r="S8" s="69">
        <v>1580</v>
      </c>
      <c r="T8" s="72">
        <f>(+S8-O8)/-S8</f>
        <v>0.28860759493670884</v>
      </c>
      <c r="U8" s="73">
        <v>42210</v>
      </c>
      <c r="V8" s="74">
        <v>4426</v>
      </c>
      <c r="W8" s="90">
        <f>U8/V8</f>
        <v>9.536827835517396</v>
      </c>
      <c r="Y8" s="6"/>
    </row>
    <row r="9" spans="1:25" s="7" customFormat="1" ht="18">
      <c r="A9" s="29">
        <v>5</v>
      </c>
      <c r="B9" s="89" t="s">
        <v>24</v>
      </c>
      <c r="C9" s="67">
        <v>39381</v>
      </c>
      <c r="D9" s="66" t="s">
        <v>1</v>
      </c>
      <c r="E9" s="66" t="s">
        <v>25</v>
      </c>
      <c r="F9" s="68">
        <v>11</v>
      </c>
      <c r="G9" s="68">
        <v>4</v>
      </c>
      <c r="H9" s="68">
        <v>11</v>
      </c>
      <c r="I9" s="75">
        <v>435</v>
      </c>
      <c r="J9" s="76">
        <v>80</v>
      </c>
      <c r="K9" s="75">
        <v>384</v>
      </c>
      <c r="L9" s="76">
        <v>72</v>
      </c>
      <c r="M9" s="75">
        <v>363</v>
      </c>
      <c r="N9" s="76">
        <v>69</v>
      </c>
      <c r="O9" s="77">
        <f>I9+K9+M9</f>
        <v>1182</v>
      </c>
      <c r="P9" s="78">
        <f>J9+L9+N9</f>
        <v>221</v>
      </c>
      <c r="Q9" s="70">
        <f>+P9/G9</f>
        <v>55.25</v>
      </c>
      <c r="R9" s="71">
        <f>+O9/P9</f>
        <v>5.34841628959276</v>
      </c>
      <c r="S9" s="69">
        <v>969</v>
      </c>
      <c r="T9" s="72">
        <f>(+S9-O9)/-S9</f>
        <v>0.21981424148606812</v>
      </c>
      <c r="U9" s="73">
        <v>218620.7</v>
      </c>
      <c r="V9" s="74">
        <v>24468</v>
      </c>
      <c r="W9" s="90">
        <f>U9/V9</f>
        <v>8.934964034657513</v>
      </c>
      <c r="Y9" s="6"/>
    </row>
    <row r="10" spans="1:25" s="7" customFormat="1" ht="18">
      <c r="A10" s="29">
        <v>6</v>
      </c>
      <c r="B10" s="89" t="s">
        <v>27</v>
      </c>
      <c r="C10" s="67">
        <v>39437</v>
      </c>
      <c r="D10" s="66" t="s">
        <v>1</v>
      </c>
      <c r="E10" s="66" t="s">
        <v>28</v>
      </c>
      <c r="F10" s="68">
        <v>7</v>
      </c>
      <c r="G10" s="68">
        <v>1</v>
      </c>
      <c r="H10" s="68">
        <v>3</v>
      </c>
      <c r="I10" s="75">
        <v>55</v>
      </c>
      <c r="J10" s="76">
        <v>11</v>
      </c>
      <c r="K10" s="75">
        <v>110</v>
      </c>
      <c r="L10" s="76">
        <v>22</v>
      </c>
      <c r="M10" s="75">
        <v>335</v>
      </c>
      <c r="N10" s="76">
        <v>67</v>
      </c>
      <c r="O10" s="77">
        <f>I10+K10+M10</f>
        <v>500</v>
      </c>
      <c r="P10" s="78">
        <f>J10+L10+N10</f>
        <v>100</v>
      </c>
      <c r="Q10" s="70">
        <f t="shared" si="0"/>
        <v>100</v>
      </c>
      <c r="R10" s="71">
        <f>+O10/P10</f>
        <v>5</v>
      </c>
      <c r="S10" s="69">
        <v>5201</v>
      </c>
      <c r="T10" s="72">
        <f>(+S10-O10)/-S10</f>
        <v>-0.9038646414151125</v>
      </c>
      <c r="U10" s="73">
        <v>37511</v>
      </c>
      <c r="V10" s="74">
        <v>4724</v>
      </c>
      <c r="W10" s="90">
        <f>U10/V10</f>
        <v>7.940516511430991</v>
      </c>
      <c r="Y10" s="6"/>
    </row>
    <row r="11" spans="1:25" s="7" customFormat="1" ht="18">
      <c r="A11" s="29">
        <v>7</v>
      </c>
      <c r="B11" s="89" t="s">
        <v>29</v>
      </c>
      <c r="C11" s="67">
        <v>39437</v>
      </c>
      <c r="D11" s="66" t="s">
        <v>1</v>
      </c>
      <c r="E11" s="66" t="s">
        <v>3</v>
      </c>
      <c r="F11" s="68">
        <v>1</v>
      </c>
      <c r="G11" s="68">
        <v>1</v>
      </c>
      <c r="H11" s="68">
        <v>3</v>
      </c>
      <c r="I11" s="75">
        <v>292</v>
      </c>
      <c r="J11" s="76">
        <v>34</v>
      </c>
      <c r="K11" s="75">
        <v>206</v>
      </c>
      <c r="L11" s="76">
        <v>24</v>
      </c>
      <c r="M11" s="75">
        <v>354</v>
      </c>
      <c r="N11" s="76">
        <v>41</v>
      </c>
      <c r="O11" s="77">
        <f>I11+K11+M11</f>
        <v>852</v>
      </c>
      <c r="P11" s="78">
        <f>J11+L11+N11</f>
        <v>99</v>
      </c>
      <c r="Q11" s="70">
        <f t="shared" si="0"/>
        <v>99</v>
      </c>
      <c r="R11" s="71">
        <f>+O11/P11</f>
        <v>8.606060606060606</v>
      </c>
      <c r="S11" s="69">
        <v>1364</v>
      </c>
      <c r="T11" s="72">
        <f>(+S11-O11)/-S11</f>
        <v>-0.375366568914956</v>
      </c>
      <c r="U11" s="73">
        <v>21888.2</v>
      </c>
      <c r="V11" s="74">
        <v>3055</v>
      </c>
      <c r="W11" s="90">
        <f>U11/V11</f>
        <v>7.1647135842880525</v>
      </c>
      <c r="Y11" s="6"/>
    </row>
    <row r="12" spans="1:28" s="32" customFormat="1" ht="15.75" thickBot="1">
      <c r="A12" s="39"/>
      <c r="B12" s="100" t="s">
        <v>32</v>
      </c>
      <c r="C12" s="101"/>
      <c r="D12" s="102"/>
      <c r="E12" s="103"/>
      <c r="F12" s="34"/>
      <c r="G12" s="34">
        <v>67</v>
      </c>
      <c r="H12" s="35"/>
      <c r="I12" s="42"/>
      <c r="J12" s="50"/>
      <c r="K12" s="42"/>
      <c r="L12" s="50"/>
      <c r="M12" s="42"/>
      <c r="N12" s="50"/>
      <c r="O12" s="42">
        <f>SUM(O5:O11)</f>
        <v>161049</v>
      </c>
      <c r="P12" s="50">
        <f>SUM(P5:P11)</f>
        <v>14891</v>
      </c>
      <c r="Q12" s="50">
        <f t="shared" si="0"/>
        <v>222.2537313432836</v>
      </c>
      <c r="R12" s="36">
        <f>O12/P12</f>
        <v>10.815190383453093</v>
      </c>
      <c r="S12" s="42"/>
      <c r="T12" s="37"/>
      <c r="U12" s="42"/>
      <c r="V12" s="50"/>
      <c r="W12" s="38"/>
      <c r="AB12" s="32" t="s">
        <v>0</v>
      </c>
    </row>
    <row r="13" spans="1:24" s="28" customFormat="1" ht="18">
      <c r="A13" s="21"/>
      <c r="B13" s="41"/>
      <c r="C13" s="33"/>
      <c r="F13" s="57"/>
      <c r="G13" s="23"/>
      <c r="H13" s="22"/>
      <c r="I13" s="43"/>
      <c r="J13" s="24"/>
      <c r="K13" s="43"/>
      <c r="L13" s="24"/>
      <c r="M13" s="43"/>
      <c r="N13" s="24"/>
      <c r="O13" s="43"/>
      <c r="P13" s="24"/>
      <c r="Q13" s="24"/>
      <c r="R13" s="25"/>
      <c r="S13" s="48"/>
      <c r="T13" s="26"/>
      <c r="U13" s="48"/>
      <c r="V13" s="24"/>
      <c r="W13" s="25"/>
      <c r="X13" s="27"/>
    </row>
  </sheetData>
  <mergeCells count="15">
    <mergeCell ref="B12:E12"/>
    <mergeCell ref="A2:W2"/>
    <mergeCell ref="S3:T3"/>
    <mergeCell ref="F3:F4"/>
    <mergeCell ref="I3:J3"/>
    <mergeCell ref="G3:G4"/>
    <mergeCell ref="U3:W3"/>
    <mergeCell ref="B3:B4"/>
    <mergeCell ref="C3:C4"/>
    <mergeCell ref="E3:E4"/>
    <mergeCell ref="O3:R3"/>
    <mergeCell ref="H3:H4"/>
    <mergeCell ref="D3:D4"/>
    <mergeCell ref="M3:N3"/>
    <mergeCell ref="K3:L3"/>
  </mergeCells>
  <printOptions/>
  <pageMargins left="0.3" right="0.13" top="1" bottom="1" header="0.5" footer="0.5"/>
  <pageSetup orientation="portrait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Haluk Kaplanoglu</dc:creator>
  <cp:keywords/>
  <dc:description/>
  <cp:lastModifiedBy>ERSAN</cp:lastModifiedBy>
  <cp:lastPrinted>2007-07-23T16:31:39Z</cp:lastPrinted>
  <dcterms:created xsi:type="dcterms:W3CDTF">2006-03-15T09:07:04Z</dcterms:created>
  <dcterms:modified xsi:type="dcterms:W3CDTF">2008-01-07T15:28:05Z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-1892574857</vt:i4>
  </property>
  <property fmtid="{D5CDD505-2E9C-101B-9397-08002B2CF9AE}" pid="3" name="_EmailSubject">
    <vt:lpwstr>New Weekend Ranking.xls</vt:lpwstr>
  </property>
  <property fmtid="{D5CDD505-2E9C-101B-9397-08002B2CF9AE}" pid="4" name="_AuthorEmail">
    <vt:lpwstr>Haluk.Kaplanoglu@warnerbros.com</vt:lpwstr>
  </property>
  <property fmtid="{D5CDD505-2E9C-101B-9397-08002B2CF9AE}" pid="5" name="_AuthorEmailDisplayName">
    <vt:lpwstr>Kaplanoglu, Haluk</vt:lpwstr>
  </property>
  <property fmtid="{D5CDD505-2E9C-101B-9397-08002B2CF9AE}" pid="6" name="_ReviewingToolsShownOnce">
    <vt:lpwstr/>
  </property>
</Properties>
</file>