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<sst xmlns="http://schemas.openxmlformats.org/spreadsheetml/2006/main" count="49" uniqueCount="36">
  <si>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</si>
  <si>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</si>
  <si>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</si>
  <si>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</si>
  <si>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</si>
  <si>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</si>
  <si>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</si>
  <si>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</si>
  <si>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</si>
  <si>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</si>
  <si>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</si>
  <si>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</si>
  <si>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</si>
  <si>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</si>
  <si>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</si>
  <si>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</si>
  <si>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</si>
  <si>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</si>
  <si>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</si>
  <si>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</si>
  <si>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</si>
  <si>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</si>
  <si>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FROM: ARZU KAÇMAZ</t>
  </si>
  <si>
    <t>C.C.  : NİDA KARABOL</t>
  </si>
  <si>
    <t>C.C.  : METİN ERGÜL</t>
  </si>
  <si>
    <t>ÖZEN/UMUT SANAT</t>
  </si>
  <si>
    <t>DONKEY XOTE</t>
  </si>
  <si>
    <t>UMUT SANAT/ÖZEN</t>
  </si>
  <si>
    <t>UMUT SANAT</t>
  </si>
  <si>
    <t>ÖZEN FİLM</t>
  </si>
  <si>
    <t>AGE OF IGNORANCE, THE</t>
  </si>
  <si>
    <t>WAVE, THE</t>
  </si>
  <si>
    <t>CELLULOID DREAMS</t>
  </si>
  <si>
    <t>REDACTED</t>
  </si>
  <si>
    <t>WEEKEND: 21                    16.05 - 18.05.2008</t>
  </si>
  <si>
    <t>DATE : 20.05.2008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</si>
</sst>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 t="s">
        <v>22</v>
      </c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34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 t="s">
        <v>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35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 t="s">
        <v>24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31</v>
      </c>
      <c r="D8" s="2">
        <v>39577</v>
      </c>
      <c r="E8" s="83" t="s">
        <v>28</v>
      </c>
      <c r="F8" s="3" t="s">
        <v>32</v>
      </c>
      <c r="G8" s="83">
        <v>26</v>
      </c>
      <c r="H8" s="51">
        <v>26</v>
      </c>
      <c r="I8" s="51">
        <v>2</v>
      </c>
      <c r="J8" s="4">
        <v>3909.5</v>
      </c>
      <c r="K8" s="5">
        <v>356</v>
      </c>
      <c r="L8" s="4">
        <v>6552.5</v>
      </c>
      <c r="M8" s="5">
        <v>603</v>
      </c>
      <c r="N8" s="4">
        <v>6601.5</v>
      </c>
      <c r="O8" s="5">
        <v>613</v>
      </c>
      <c r="P8" s="55">
        <f>+J8+L8+N8</f>
        <v>17063.5</v>
      </c>
      <c r="Q8" s="58">
        <f>+K8+M8+O8</f>
        <v>1572</v>
      </c>
      <c r="R8" s="10">
        <f>+Q8/H8</f>
        <v>60.46153846153846</v>
      </c>
      <c r="S8" s="59">
        <f>+P8/Q8</f>
        <v>10.854643765903308</v>
      </c>
      <c r="T8" s="4">
        <v>34621</v>
      </c>
      <c r="U8" s="60">
        <f>(+T8-P8)/T8</f>
        <v>0.5071343981976257</v>
      </c>
      <c r="V8" s="4">
        <v>85275.92</v>
      </c>
      <c r="W8" s="5">
        <v>9555</v>
      </c>
      <c r="X8" s="61">
        <f>V8/W8</f>
        <v>8.924743066457353</v>
      </c>
      <c r="Z8" s="26"/>
    </row>
    <row r="9" spans="1:26" s="29" customFormat="1" ht="18">
      <c r="A9" s="28">
        <v>2</v>
      </c>
      <c r="B9" s="15"/>
      <c r="C9" s="1" t="s">
        <v>30</v>
      </c>
      <c r="D9" s="2">
        <v>39563</v>
      </c>
      <c r="E9" s="83" t="s">
        <v>28</v>
      </c>
      <c r="F9" s="3" t="s">
        <v>27</v>
      </c>
      <c r="G9" s="83">
        <v>13</v>
      </c>
      <c r="H9" s="51">
        <v>3</v>
      </c>
      <c r="I9" s="51">
        <v>4</v>
      </c>
      <c r="J9" s="4">
        <v>88</v>
      </c>
      <c r="K9" s="5">
        <v>10</v>
      </c>
      <c r="L9" s="4">
        <v>44</v>
      </c>
      <c r="M9" s="5">
        <v>6</v>
      </c>
      <c r="N9" s="4">
        <v>38</v>
      </c>
      <c r="O9" s="5">
        <v>5</v>
      </c>
      <c r="P9" s="55">
        <f>+J9+L9+N9</f>
        <v>170</v>
      </c>
      <c r="Q9" s="58">
        <f>+K9+M9+O9</f>
        <v>21</v>
      </c>
      <c r="R9" s="10">
        <f>+Q9/H9</f>
        <v>7</v>
      </c>
      <c r="S9" s="59">
        <f>+P9/Q9</f>
        <v>8.095238095238095</v>
      </c>
      <c r="T9" s="4">
        <v>1248</v>
      </c>
      <c r="U9" s="60">
        <f>(+T9-P9)/T9</f>
        <v>0.8637820512820513</v>
      </c>
      <c r="V9" s="4">
        <v>34653</v>
      </c>
      <c r="W9" s="5">
        <v>3482</v>
      </c>
      <c r="X9" s="61">
        <f>V9/W9</f>
        <v>9.952039058012636</v>
      </c>
      <c r="Z9" s="30"/>
    </row>
    <row r="10" spans="1:26" s="29" customFormat="1" ht="18">
      <c r="A10" s="28">
        <v>3</v>
      </c>
      <c r="B10" s="15"/>
      <c r="C10" s="1" t="s">
        <v>33</v>
      </c>
      <c r="D10" s="2">
        <v>39493</v>
      </c>
      <c r="E10" s="83" t="s">
        <v>29</v>
      </c>
      <c r="F10" s="3" t="s">
        <v>25</v>
      </c>
      <c r="G10" s="83">
        <v>28</v>
      </c>
      <c r="H10" s="51">
        <v>1</v>
      </c>
      <c r="I10" s="51">
        <v>12</v>
      </c>
      <c r="J10" s="4">
        <v>30</v>
      </c>
      <c r="K10" s="5">
        <v>6</v>
      </c>
      <c r="L10" s="4">
        <v>10</v>
      </c>
      <c r="M10" s="5">
        <v>2</v>
      </c>
      <c r="N10" s="4">
        <v>110</v>
      </c>
      <c r="O10" s="5">
        <v>22</v>
      </c>
      <c r="P10" s="55">
        <f>+J10+L10+N10</f>
        <v>150</v>
      </c>
      <c r="Q10" s="58">
        <f>+K10+M10+O10</f>
        <v>30</v>
      </c>
      <c r="R10" s="10">
        <f>+Q10/H10</f>
        <v>30</v>
      </c>
      <c r="S10" s="59">
        <f>+P10/Q10</f>
        <v>5</v>
      </c>
      <c r="T10" s="4">
        <v>3076</v>
      </c>
      <c r="U10" s="60">
        <f>(+T10-P10)/T10</f>
        <v>0.9512353706111834</v>
      </c>
      <c r="V10" s="4">
        <v>48197</v>
      </c>
      <c r="W10" s="5">
        <v>6319</v>
      </c>
      <c r="X10" s="61">
        <f>V10/W10</f>
        <v>7.627314448488685</v>
      </c>
      <c r="Z10" s="30"/>
    </row>
    <row r="11" spans="1:27" s="32" customFormat="1" ht="18">
      <c r="A11" s="28">
        <v>4</v>
      </c>
      <c r="B11" s="16"/>
      <c r="C11" s="1" t="s">
        <v>26</v>
      </c>
      <c r="D11" s="2">
        <v>39472</v>
      </c>
      <c r="E11" s="83" t="s">
        <v>29</v>
      </c>
      <c r="F11" s="3" t="s">
        <v>25</v>
      </c>
      <c r="G11" s="83">
        <v>59</v>
      </c>
      <c r="H11" s="51">
        <v>3</v>
      </c>
      <c r="I11" s="51">
        <v>17</v>
      </c>
      <c r="J11" s="4">
        <v>248</v>
      </c>
      <c r="K11" s="5">
        <v>40</v>
      </c>
      <c r="L11" s="4">
        <v>206</v>
      </c>
      <c r="M11" s="5">
        <v>27</v>
      </c>
      <c r="N11" s="4">
        <v>178</v>
      </c>
      <c r="O11" s="5">
        <v>24</v>
      </c>
      <c r="P11" s="55">
        <f>+J11+L11+N11</f>
        <v>632</v>
      </c>
      <c r="Q11" s="58">
        <f>+K11+M11+O11</f>
        <v>91</v>
      </c>
      <c r="R11" s="10">
        <f>+Q11/H11</f>
        <v>30.333333333333332</v>
      </c>
      <c r="S11" s="59">
        <f>+P11/Q11</f>
        <v>6.945054945054945</v>
      </c>
      <c r="T11" s="4">
        <v>14</v>
      </c>
      <c r="U11" s="60">
        <f>(+T11-P11)/T11</f>
        <v>-44.142857142857146</v>
      </c>
      <c r="V11" s="4">
        <v>788632</v>
      </c>
      <c r="W11" s="5">
        <v>100679</v>
      </c>
      <c r="X11" s="61">
        <f>V11/W11</f>
        <v>7.833133026748379</v>
      </c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33</v>
      </c>
      <c r="I19" s="73"/>
      <c r="J19" s="75"/>
      <c r="K19" s="76"/>
      <c r="L19" s="75"/>
      <c r="M19" s="76"/>
      <c r="N19" s="75"/>
      <c r="O19" s="76"/>
      <c r="P19" s="75">
        <f>SUM(P8:P18)</f>
        <v>18015.5</v>
      </c>
      <c r="Q19" s="76">
        <f>SUM(Q8:Q18)</f>
        <v>1714</v>
      </c>
      <c r="R19" s="77">
        <f>P19/H19</f>
        <v>545.9242424242424</v>
      </c>
      <c r="S19" s="78">
        <f>P19/Q19</f>
        <v>10.510793465577596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 </cp:lastModifiedBy>
  <cp:lastPrinted>2008-05-20T10:16:22Z</cp:lastPrinted>
  <dcterms:created xsi:type="dcterms:W3CDTF">2006-03-15T09:07:04Z</dcterms:created>
  <dcterms:modified xsi:type="dcterms:W3CDTF">2008-05-20T10:16:23Z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-1609185405</vt:i4>
  </property>
  <property fmtid="{D5CDD505-2E9C-101B-9397-08002B2CF9AE}" pid="3" name="_EmailSubject">
    <vt:lpwstr>Weekend Box Office - WE: 21-2008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</Properties>
</file>