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REPORT'!$A$1:$X$14</definedName>
  </definedNames>
  <calcPr fullCalcOnLoad="1"/>
</workbook>
</file>

<file path=xl/sharedStrings.xml><?xml version="1.0" encoding="utf-8"?>
<sst xmlns="http://schemas.openxmlformats.org/spreadsheetml/2006/main" count="43" uniqueCount="30">
  <si>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</si>
  <si>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</si>
  <si>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</si>
  <si>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</si>
  <si>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</si>
  <si>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</si>
  <si>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</si>
  <si>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</si>
  <si>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</si>
  <si>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</si>
  <si>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</si>
  <si>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</si>
  <si>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</si>
  <si>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</si>
  <si>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</si>
  <si>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</si>
  <si>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</si>
  <si>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</si>
  <si>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</si>
  <si>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</si>
  <si>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</si>
  <si>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</si>
  <si>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</si>
  <si>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LIVING FOREST</t>
  </si>
  <si>
    <t>35 MILIM</t>
  </si>
  <si>
    <t>HORIZON INT.</t>
  </si>
  <si>
    <t>SINETEL FILM</t>
  </si>
  <si>
    <t>RIGHTEOUS KILL</t>
  </si>
  <si>
    <t>JVCD</t>
  </si>
  <si>
    <t>WEEKEND: 31 Ekim - 02 Kasım  2008</t>
  </si>
</sst>
</file>

<file path=xl/styles.xml><?xml version="1.0" encoding="utf-8"?>
<styleSheet xmlns="http://schemas.openxmlformats.org/spreadsheetml/2006/main">
  <numFmts count="3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  <numFmt numFmtId="189" formatCode="0;[Red]0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183" fontId="8" fillId="0" borderId="10" xfId="0" applyNumberFormat="1" applyFont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183" fontId="20" fillId="0" borderId="10" xfId="0" applyNumberFormat="1" applyFont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83" fontId="21" fillId="33" borderId="10" xfId="0" applyNumberFormat="1" applyFont="1" applyFill="1" applyBorder="1" applyAlignment="1" applyProtection="1">
      <alignment vertical="center"/>
      <protection/>
    </xf>
    <xf numFmtId="180" fontId="21" fillId="33" borderId="10" xfId="0" applyNumberFormat="1" applyFont="1" applyFill="1" applyBorder="1" applyAlignment="1" applyProtection="1">
      <alignment vertical="center"/>
      <protection/>
    </xf>
    <xf numFmtId="177" fontId="21" fillId="33" borderId="10" xfId="0" applyNumberFormat="1" applyFont="1" applyFill="1" applyBorder="1" applyAlignment="1" applyProtection="1">
      <alignment vertical="center"/>
      <protection/>
    </xf>
    <xf numFmtId="184" fontId="21" fillId="33" borderId="10" xfId="62" applyNumberFormat="1" applyFont="1" applyFill="1" applyBorder="1" applyAlignment="1" applyProtection="1">
      <alignment vertical="center"/>
      <protection/>
    </xf>
    <xf numFmtId="183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8" fontId="21" fillId="33" borderId="10" xfId="0" applyNumberFormat="1" applyFont="1" applyFill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182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center"/>
    </xf>
    <xf numFmtId="0" fontId="23" fillId="34" borderId="10" xfId="0" applyNumberFormat="1" applyFont="1" applyFill="1" applyBorder="1" applyAlignment="1">
      <alignment horizontal="center" vertical="center"/>
    </xf>
    <xf numFmtId="177" fontId="23" fillId="0" borderId="10" xfId="40" applyNumberFormat="1" applyFont="1" applyFill="1" applyBorder="1" applyAlignment="1">
      <alignment vertical="center"/>
    </xf>
    <xf numFmtId="188" fontId="23" fillId="0" borderId="10" xfId="40" applyNumberFormat="1" applyFont="1" applyFill="1" applyBorder="1" applyAlignment="1">
      <alignment vertical="center"/>
    </xf>
    <xf numFmtId="189" fontId="21" fillId="33" borderId="10" xfId="0" applyNumberFormat="1" applyFont="1" applyFill="1" applyBorder="1" applyAlignment="1" applyProtection="1">
      <alignment horizontal="right" vertical="center"/>
      <protection/>
    </xf>
    <xf numFmtId="0" fontId="27" fillId="0" borderId="10" xfId="0" applyNumberFormat="1" applyFont="1" applyFill="1" applyBorder="1" applyAlignment="1">
      <alignment vertical="center"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177" fontId="22" fillId="34" borderId="10" xfId="40" applyNumberFormat="1" applyFont="1" applyFill="1" applyBorder="1" applyAlignment="1">
      <alignment vertical="center"/>
    </xf>
    <xf numFmtId="188" fontId="26" fillId="34" borderId="10" xfId="40" applyNumberFormat="1" applyFont="1" applyFill="1" applyBorder="1" applyAlignment="1">
      <alignment vertical="center"/>
    </xf>
    <xf numFmtId="188" fontId="23" fillId="34" borderId="10" xfId="40" applyNumberFormat="1" applyFont="1" applyFill="1" applyBorder="1" applyAlignment="1">
      <alignment vertical="center"/>
    </xf>
    <xf numFmtId="185" fontId="23" fillId="34" borderId="10" xfId="40" applyNumberFormat="1" applyFont="1" applyFill="1" applyBorder="1" applyAlignment="1">
      <alignment vertical="center"/>
    </xf>
    <xf numFmtId="184" fontId="23" fillId="35" borderId="10" xfId="62" applyNumberFormat="1" applyFont="1" applyFill="1" applyBorder="1" applyAlignment="1">
      <alignment vertical="center"/>
    </xf>
    <xf numFmtId="185" fontId="23" fillId="35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5" fillId="36" borderId="10" xfId="0" applyFont="1" applyFill="1" applyBorder="1" applyAlignment="1" applyProtection="1">
      <alignment horizontal="center" vertical="center" wrapText="1"/>
      <protection locked="0"/>
    </xf>
    <xf numFmtId="0" fontId="15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 applyProtection="1">
      <alignment horizontal="center" vertical="center"/>
      <protection/>
    </xf>
    <xf numFmtId="0" fontId="19" fillId="37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/>
      <protection/>
    </xf>
    <xf numFmtId="171" fontId="25" fillId="0" borderId="10" xfId="4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3536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002500" y="0"/>
          <a:ext cx="3171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14</xdr:col>
      <xdr:colOff>419100</xdr:colOff>
      <xdr:row>19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62000" y="5695950"/>
          <a:ext cx="13087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FİLM, ŞİRKET VE DAĞITIMCI İSİMLERİNDE LÜTFEN TÜRKÇE KARAKTER KULLANMAYINIZ.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FİLM İSİMLERİNDE BAŞA GELEN "THE" ÖN EKİNİ ORİJİNAL İSMİN SONUNA VİRGÜLLE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zoomScalePageLayoutView="0" workbookViewId="0" topLeftCell="F1">
      <selection activeCell="O3" sqref="O3:X3"/>
    </sheetView>
  </sheetViews>
  <sheetFormatPr defaultColWidth="38.57421875" defaultRowHeight="12.75"/>
  <cols>
    <col min="1" max="1" width="9.140625" style="1" bestFit="1" customWidth="1"/>
    <col min="2" max="2" width="1.7109375" style="19" customWidth="1"/>
    <col min="3" max="3" width="48.7109375" style="5" bestFit="1" customWidth="1"/>
    <col min="4" max="4" width="14.7109375" style="5" customWidth="1"/>
    <col min="5" max="5" width="16.7109375" style="5" customWidth="1"/>
    <col min="6" max="6" width="16.7109375" style="38" customWidth="1"/>
    <col min="7" max="7" width="5.57421875" style="20" bestFit="1" customWidth="1"/>
    <col min="8" max="8" width="7.57421875" style="20" bestFit="1" customWidth="1"/>
    <col min="9" max="9" width="9.28125" style="20" customWidth="1"/>
    <col min="10" max="10" width="17.7109375" style="5" customWidth="1"/>
    <col min="11" max="11" width="9.140625" style="5" bestFit="1" customWidth="1"/>
    <col min="12" max="12" width="17.7109375" style="5" customWidth="1"/>
    <col min="13" max="13" width="9.00390625" style="5" bestFit="1" customWidth="1"/>
    <col min="14" max="14" width="17.7109375" style="5" customWidth="1"/>
    <col min="15" max="15" width="9.00390625" style="5" bestFit="1" customWidth="1"/>
    <col min="16" max="16" width="20.7109375" style="21" customWidth="1"/>
    <col min="17" max="17" width="12.7109375" style="5" customWidth="1"/>
    <col min="18" max="19" width="20.7109375" style="5" customWidth="1"/>
    <col min="20" max="20" width="12.7109375" style="22" customWidth="1"/>
    <col min="21" max="21" width="12.7109375" style="5" customWidth="1"/>
    <col min="22" max="22" width="16.8515625" style="22" bestFit="1" customWidth="1"/>
    <col min="23" max="24" width="12.7109375" style="5" customWidth="1"/>
    <col min="25" max="25" width="38.57421875" style="5" customWidth="1"/>
    <col min="26" max="26" width="38.57421875" style="6" customWidth="1"/>
    <col min="27" max="29" width="38.57421875" style="5" customWidth="1"/>
    <col min="30" max="30" width="1.57421875" style="5" bestFit="1" customWidth="1"/>
    <col min="31" max="16384" width="38.57421875" style="5" customWidth="1"/>
  </cols>
  <sheetData>
    <row r="1" spans="1:24" ht="38.25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50.25">
      <c r="A2" s="57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37.5" customHeight="1">
      <c r="A3" s="7"/>
      <c r="B3" s="7"/>
      <c r="C3" s="36"/>
      <c r="D3" s="7"/>
      <c r="E3" s="7"/>
      <c r="F3" s="37"/>
      <c r="G3" s="8"/>
      <c r="H3" s="8"/>
      <c r="I3" s="8"/>
      <c r="J3" s="7"/>
      <c r="K3" s="7"/>
      <c r="L3" s="7"/>
      <c r="M3" s="7"/>
      <c r="N3" s="7"/>
      <c r="O3" s="59" t="s">
        <v>29</v>
      </c>
      <c r="P3" s="60"/>
      <c r="Q3" s="60"/>
      <c r="R3" s="60"/>
      <c r="S3" s="60"/>
      <c r="T3" s="60"/>
      <c r="U3" s="60"/>
      <c r="V3" s="60"/>
      <c r="W3" s="60"/>
      <c r="X3" s="61"/>
    </row>
    <row r="4" spans="1:24" s="9" customFormat="1" ht="46.5">
      <c r="A4" s="62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6" s="11" customFormat="1" ht="30" customHeight="1">
      <c r="A5" s="10"/>
      <c r="B5" s="3"/>
      <c r="C5" s="65" t="s">
        <v>0</v>
      </c>
      <c r="D5" s="54" t="s">
        <v>8</v>
      </c>
      <c r="E5" s="54" t="s">
        <v>1</v>
      </c>
      <c r="F5" s="66" t="s">
        <v>19</v>
      </c>
      <c r="G5" s="54" t="s">
        <v>9</v>
      </c>
      <c r="H5" s="54" t="s">
        <v>10</v>
      </c>
      <c r="I5" s="54" t="s">
        <v>11</v>
      </c>
      <c r="J5" s="53" t="s">
        <v>2</v>
      </c>
      <c r="K5" s="53"/>
      <c r="L5" s="53" t="s">
        <v>3</v>
      </c>
      <c r="M5" s="53"/>
      <c r="N5" s="53" t="s">
        <v>4</v>
      </c>
      <c r="O5" s="53"/>
      <c r="P5" s="53" t="s">
        <v>12</v>
      </c>
      <c r="Q5" s="53"/>
      <c r="R5" s="53"/>
      <c r="S5" s="53"/>
      <c r="T5" s="53" t="s">
        <v>13</v>
      </c>
      <c r="U5" s="53"/>
      <c r="V5" s="53" t="s">
        <v>14</v>
      </c>
      <c r="W5" s="53"/>
      <c r="X5" s="53"/>
      <c r="Z5" s="12"/>
    </row>
    <row r="6" spans="1:26" s="11" customFormat="1" ht="30" customHeight="1">
      <c r="A6" s="13"/>
      <c r="B6" s="4"/>
      <c r="C6" s="65"/>
      <c r="D6" s="54"/>
      <c r="E6" s="53"/>
      <c r="F6" s="67"/>
      <c r="G6" s="54"/>
      <c r="H6" s="54"/>
      <c r="I6" s="54"/>
      <c r="J6" s="25" t="s">
        <v>7</v>
      </c>
      <c r="K6" s="25" t="s">
        <v>6</v>
      </c>
      <c r="L6" s="25" t="s">
        <v>7</v>
      </c>
      <c r="M6" s="25" t="s">
        <v>6</v>
      </c>
      <c r="N6" s="25" t="s">
        <v>7</v>
      </c>
      <c r="O6" s="25" t="s">
        <v>6</v>
      </c>
      <c r="P6" s="24" t="s">
        <v>7</v>
      </c>
      <c r="Q6" s="24" t="s">
        <v>6</v>
      </c>
      <c r="R6" s="23" t="s">
        <v>15</v>
      </c>
      <c r="S6" s="23" t="s">
        <v>16</v>
      </c>
      <c r="T6" s="26" t="s">
        <v>7</v>
      </c>
      <c r="U6" s="25" t="s">
        <v>5</v>
      </c>
      <c r="V6" s="26" t="s">
        <v>7</v>
      </c>
      <c r="W6" s="25" t="s">
        <v>6</v>
      </c>
      <c r="X6" s="23" t="s">
        <v>16</v>
      </c>
      <c r="Z6" s="12"/>
    </row>
    <row r="7" spans="1:29" s="15" customFormat="1" ht="24.75" customHeight="1">
      <c r="A7" s="14">
        <v>1</v>
      </c>
      <c r="B7" s="2"/>
      <c r="C7" s="45" t="s">
        <v>27</v>
      </c>
      <c r="D7" s="39">
        <v>39717</v>
      </c>
      <c r="E7" s="40" t="s">
        <v>24</v>
      </c>
      <c r="F7" s="40" t="s">
        <v>26</v>
      </c>
      <c r="G7" s="41">
        <v>71</v>
      </c>
      <c r="H7" s="41">
        <v>24</v>
      </c>
      <c r="I7" s="41">
        <v>6</v>
      </c>
      <c r="J7" s="42">
        <v>1124.5</v>
      </c>
      <c r="K7" s="43">
        <v>206</v>
      </c>
      <c r="L7" s="42">
        <v>2426</v>
      </c>
      <c r="M7" s="43">
        <v>450</v>
      </c>
      <c r="N7" s="42">
        <v>2236</v>
      </c>
      <c r="O7" s="43">
        <v>409</v>
      </c>
      <c r="P7" s="47">
        <f>SUM(J7+L7+N7)</f>
        <v>5786.5</v>
      </c>
      <c r="Q7" s="48">
        <f>K7+M7+O7</f>
        <v>1065</v>
      </c>
      <c r="R7" s="49">
        <f>+Q7/H7</f>
        <v>44.375</v>
      </c>
      <c r="S7" s="50">
        <f>+P7/Q7</f>
        <v>5.433333333333334</v>
      </c>
      <c r="T7" s="42">
        <v>13699</v>
      </c>
      <c r="U7" s="51">
        <f>(+T7-P7)/T7</f>
        <v>0.5775969048835682</v>
      </c>
      <c r="V7" s="42">
        <v>1726289.8</v>
      </c>
      <c r="W7" s="43">
        <v>173239</v>
      </c>
      <c r="X7" s="52">
        <f>V7/W7</f>
        <v>9.964787374667367</v>
      </c>
      <c r="Y7" s="11"/>
      <c r="Z7" s="12"/>
      <c r="AA7" s="11"/>
      <c r="AB7" s="11"/>
      <c r="AC7" s="11"/>
    </row>
    <row r="8" spans="1:29" s="15" customFormat="1" ht="24.75" customHeight="1">
      <c r="A8" s="14">
        <v>2</v>
      </c>
      <c r="B8" s="2"/>
      <c r="C8" s="45" t="s">
        <v>23</v>
      </c>
      <c r="D8" s="39">
        <v>39703</v>
      </c>
      <c r="E8" s="40" t="s">
        <v>24</v>
      </c>
      <c r="F8" s="40" t="s">
        <v>25</v>
      </c>
      <c r="G8" s="41">
        <v>78</v>
      </c>
      <c r="H8" s="41">
        <v>5</v>
      </c>
      <c r="I8" s="41">
        <v>8</v>
      </c>
      <c r="J8" s="42">
        <v>80</v>
      </c>
      <c r="K8" s="43">
        <v>15</v>
      </c>
      <c r="L8" s="42">
        <v>640</v>
      </c>
      <c r="M8" s="43">
        <v>105</v>
      </c>
      <c r="N8" s="42">
        <v>544</v>
      </c>
      <c r="O8" s="43">
        <v>91</v>
      </c>
      <c r="P8" s="47">
        <f>SUM(J8+L8+N8)</f>
        <v>1264</v>
      </c>
      <c r="Q8" s="48">
        <f>K8+M8+O8</f>
        <v>211</v>
      </c>
      <c r="R8" s="49">
        <f>+Q8/H8</f>
        <v>42.2</v>
      </c>
      <c r="S8" s="50">
        <f>+P8/Q8</f>
        <v>5.990521327014218</v>
      </c>
      <c r="T8" s="42">
        <v>2017</v>
      </c>
      <c r="U8" s="51">
        <f>(+T8-P8)/T8</f>
        <v>0.3733267228557263</v>
      </c>
      <c r="V8" s="42">
        <v>139198.27</v>
      </c>
      <c r="W8" s="43">
        <v>18629</v>
      </c>
      <c r="X8" s="52">
        <f>V8/W8</f>
        <v>7.472127865156476</v>
      </c>
      <c r="Y8" s="11"/>
      <c r="Z8" s="12"/>
      <c r="AA8" s="11"/>
      <c r="AB8" s="11"/>
      <c r="AC8" s="11"/>
    </row>
    <row r="9" spans="1:29" s="15" customFormat="1" ht="24.75" customHeight="1">
      <c r="A9" s="14">
        <v>3</v>
      </c>
      <c r="B9" s="2"/>
      <c r="C9" s="45" t="s">
        <v>28</v>
      </c>
      <c r="D9" s="39">
        <v>39738</v>
      </c>
      <c r="E9" s="40" t="s">
        <v>24</v>
      </c>
      <c r="F9" s="40" t="s">
        <v>25</v>
      </c>
      <c r="G9" s="41">
        <v>15</v>
      </c>
      <c r="H9" s="41">
        <v>6</v>
      </c>
      <c r="I9" s="41">
        <v>3</v>
      </c>
      <c r="J9" s="42">
        <v>104</v>
      </c>
      <c r="K9" s="43">
        <v>17</v>
      </c>
      <c r="L9" s="42">
        <v>165</v>
      </c>
      <c r="M9" s="43">
        <v>31</v>
      </c>
      <c r="N9" s="42">
        <v>112</v>
      </c>
      <c r="O9" s="43">
        <v>20</v>
      </c>
      <c r="P9" s="47">
        <f>SUM(J9+L9+N9)</f>
        <v>381</v>
      </c>
      <c r="Q9" s="48">
        <f>K9+M9+O9</f>
        <v>68</v>
      </c>
      <c r="R9" s="49">
        <f>+Q9/H9</f>
        <v>11.333333333333334</v>
      </c>
      <c r="S9" s="50">
        <f>+P9/Q9</f>
        <v>5.602941176470588</v>
      </c>
      <c r="T9" s="42">
        <v>1757.5</v>
      </c>
      <c r="U9" s="51">
        <f>(+T9-P9)/T9</f>
        <v>0.7832147937411096</v>
      </c>
      <c r="V9" s="42">
        <v>13615</v>
      </c>
      <c r="W9" s="43">
        <v>1482</v>
      </c>
      <c r="X9" s="52">
        <f>V9/W9</f>
        <v>9.186909581646423</v>
      </c>
      <c r="Y9" s="11"/>
      <c r="Z9" s="12"/>
      <c r="AA9" s="11"/>
      <c r="AB9" s="11"/>
      <c r="AC9" s="11"/>
    </row>
    <row r="13" spans="1:30" s="17" customFormat="1" ht="21.75" customHeight="1">
      <c r="A13" s="16"/>
      <c r="B13" s="64" t="s">
        <v>17</v>
      </c>
      <c r="C13" s="64"/>
      <c r="D13" s="64"/>
      <c r="E13" s="64"/>
      <c r="F13" s="64"/>
      <c r="G13" s="28"/>
      <c r="H13" s="28">
        <f>SUM(H7:H12)</f>
        <v>35</v>
      </c>
      <c r="I13" s="27"/>
      <c r="J13" s="29"/>
      <c r="K13" s="30"/>
      <c r="L13" s="29"/>
      <c r="M13" s="30"/>
      <c r="N13" s="29"/>
      <c r="O13" s="30"/>
      <c r="P13" s="29">
        <f>SUM(P7:P12)</f>
        <v>7431.5</v>
      </c>
      <c r="Q13" s="30">
        <f>SUM(Q7:Q12)</f>
        <v>1344</v>
      </c>
      <c r="R13" s="44">
        <f>Q13/H13</f>
        <v>38.4</v>
      </c>
      <c r="S13" s="31">
        <f>P13/Q13</f>
        <v>5.529389880952381</v>
      </c>
      <c r="T13" s="29"/>
      <c r="U13" s="32"/>
      <c r="V13" s="33"/>
      <c r="W13" s="34"/>
      <c r="X13" s="35"/>
      <c r="Z13" s="18"/>
      <c r="AD13" s="17" t="s">
        <v>18</v>
      </c>
    </row>
    <row r="14" ht="18">
      <c r="P14" s="46"/>
    </row>
  </sheetData>
  <sheetProtection/>
  <mergeCells count="18">
    <mergeCell ref="T5:U5"/>
    <mergeCell ref="B13:F13"/>
    <mergeCell ref="C5:C6"/>
    <mergeCell ref="D5:D6"/>
    <mergeCell ref="E5:E6"/>
    <mergeCell ref="F5:F6"/>
    <mergeCell ref="J5:K5"/>
    <mergeCell ref="G5:G6"/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P5:S5"/>
  </mergeCells>
  <printOptions horizontalCentered="1" verticalCentered="1"/>
  <pageMargins left="0.3937007874015748" right="0.3937007874015748" top="0" bottom="0" header="0" footer="0"/>
  <pageSetup horizontalDpi="300" verticalDpi="300" orientation="landscape" paperSize="9" scale="40" r:id="rId2"/>
  <ignoredErrors>
    <ignoredError sqref="S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Sadi Çilingir</cp:lastModifiedBy>
  <cp:lastPrinted>2008-10-20T11:42:41Z</cp:lastPrinted>
  <dcterms:created xsi:type="dcterms:W3CDTF">2006-03-15T09:07:04Z</dcterms:created>
  <dcterms:modified xsi:type="dcterms:W3CDTF">2008-11-08T14:12:00Z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