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<sst xmlns="http://schemas.openxmlformats.org/spreadsheetml/2006/main" count="21" uniqueCount="19">
  <si>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</si>
  <si>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</si>
  <si>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</si>
  <si>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</si>
  <si>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</si>
  <si>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</si>
  <si>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</si>
  <si>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</si>
  <si>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</si>
  <si>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</si>
  <si>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</si>
  <si>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</si>
  <si>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</si>
  <si>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</si>
  <si>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</si>
  <si>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</si>
  <si>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</si>
  <si>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</si>
  <si>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DATE : 15.12.2008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</si>
</sst>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71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1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50
05.12 - 11.12.2008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17</v>
      </c>
      <c r="D8" s="1">
        <v>39710</v>
      </c>
      <c r="E8" s="104" t="s">
        <v>15</v>
      </c>
      <c r="F8" s="105" t="s">
        <v>16</v>
      </c>
      <c r="G8" s="103">
        <v>66</v>
      </c>
      <c r="H8" s="86">
        <v>4</v>
      </c>
      <c r="I8" s="86">
        <v>12</v>
      </c>
      <c r="J8" s="18">
        <v>3768</v>
      </c>
      <c r="K8" s="102">
        <v>1233</v>
      </c>
      <c r="L8" s="60">
        <f>K8/H8</f>
        <v>308.25</v>
      </c>
      <c r="M8" s="61">
        <f>J8/K8</f>
        <v>3.0559610705596105</v>
      </c>
      <c r="N8" s="13">
        <v>407865</v>
      </c>
      <c r="O8" s="102">
        <v>49995</v>
      </c>
      <c r="P8" s="61">
        <f>+N8/O8</f>
        <v>8.158115811581158</v>
      </c>
    </row>
    <row r="9" spans="1:16" s="29" customFormat="1" ht="15">
      <c r="A9" s="28"/>
      <c r="B9" s="30"/>
      <c r="C9" s="12"/>
      <c r="D9" s="1"/>
      <c r="E9" s="104"/>
      <c r="F9" s="105"/>
      <c r="G9" s="103"/>
      <c r="H9" s="86"/>
      <c r="I9" s="86"/>
      <c r="J9" s="18"/>
      <c r="K9" s="102"/>
      <c r="L9" s="60" t="e">
        <f>K9/H9</f>
        <v>#DIV/0!</v>
      </c>
      <c r="M9" s="61" t="e">
        <f>J9/K9</f>
        <v>#DIV/0!</v>
      </c>
      <c r="N9" s="13"/>
      <c r="O9" s="102"/>
      <c r="P9" s="61" t="e">
        <f>+N9/O9</f>
        <v>#DIV/0!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86"/>
      <c r="J10" s="18"/>
      <c r="K10" s="102"/>
      <c r="L10" s="60" t="e">
        <f>K10/H10</f>
        <v>#DIV/0!</v>
      </c>
      <c r="M10" s="61" t="e">
        <f>J10/K10</f>
        <v>#DIV/0!</v>
      </c>
      <c r="N10" s="13"/>
      <c r="O10" s="102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102"/>
      <c r="L11" s="60" t="e">
        <f>K11/H11</f>
        <v>#DIV/0!</v>
      </c>
      <c r="M11" s="61" t="e">
        <f>J11/K11</f>
        <v>#DIV/0!</v>
      </c>
      <c r="N11" s="13"/>
      <c r="O11" s="102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>K12/H12</f>
        <v>#DIV/0!</v>
      </c>
      <c r="M12" s="61" t="e">
        <f>J12/K12</f>
        <v>#DIV/0!</v>
      </c>
      <c r="N12" s="13"/>
      <c r="O12" s="5"/>
      <c r="P12" s="61" t="e">
        <f aca="true" t="shared" si="0" ref="P12:P19">+N12/O12</f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>K13/H13</f>
        <v>#DIV/0!</v>
      </c>
      <c r="M13" s="61" t="e">
        <f>J13/K13</f>
        <v>#DIV/0!</v>
      </c>
      <c r="N13" s="13"/>
      <c r="O13" s="5"/>
      <c r="P13" s="61" t="e">
        <f t="shared" si="0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>K14/H14</f>
        <v>#DIV/0!</v>
      </c>
      <c r="M14" s="61" t="e">
        <f>J14/K14</f>
        <v>#DIV/0!</v>
      </c>
      <c r="N14" s="13"/>
      <c r="O14" s="5"/>
      <c r="P14" s="61" t="e">
        <f t="shared" si="0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0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0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0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0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0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4</v>
      </c>
      <c r="I21" s="69"/>
      <c r="J21" s="71">
        <f>SUM(J8:J20)</f>
        <v>3768</v>
      </c>
      <c r="K21" s="72">
        <f>SUM(K8:K20)</f>
        <v>1233</v>
      </c>
      <c r="L21" s="72">
        <f>K21/H21</f>
        <v>308.25</v>
      </c>
      <c r="M21" s="73">
        <f>J21/K21</f>
        <v>3.0559610705596105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" evalError="1" formula="1" unlockedFormula="1"/>
    <ignoredError sqref="L21 M21 P16 P14: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2008-12-15T09:54:21Z</cp:lastPrinted>
  <dcterms:created xsi:type="dcterms:W3CDTF">2006-03-17T12:24:26Z</dcterms:created>
  <dcterms:modified xsi:type="dcterms:W3CDTF">2008-12-15T14:46:07Z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-1333029236</vt:i4>
  </property>
  <property fmtid="{D5CDD505-2E9C-101B-9397-08002B2CF9AE}" pid="3" name="_EmailSubject">
    <vt:lpwstr>Weekly Box Office - Week: 50-2008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