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<sst xmlns="http://schemas.openxmlformats.org/spreadsheetml/2006/main" count="46" uniqueCount="32">
  <si>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</si>
  <si>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</si>
  <si>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</si>
  <si>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</si>
  <si>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</si>
  <si>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</si>
  <si>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</si>
  <si>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</si>
  <si>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</si>
  <si>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</si>
  <si>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</si>
  <si>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</si>
  <si>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</si>
  <si>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</si>
  <si>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</si>
  <si>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</si>
  <si>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</si>
  <si>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</si>
  <si>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</si>
  <si>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</si>
  <si>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</si>
  <si>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</si>
  <si>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YAŞAM ARSIZI</t>
  </si>
  <si>
    <t xml:space="preserve">UMUT SANAT </t>
  </si>
  <si>
    <t>TİYATROFİL</t>
  </si>
  <si>
    <t>NO MAN'S LAND: REEKER 2</t>
  </si>
  <si>
    <t>ÖZEN FİLM</t>
  </si>
  <si>
    <t>ÖZEN/UMUT SANAT</t>
  </si>
  <si>
    <t>OUTLANDER</t>
  </si>
  <si>
    <t>WEEKEND: 16                    17.04 - 19.04.2009</t>
  </si>
  <si>
    <t>DATE : 20.04.2009</t>
  </si>
  <si>
    <t>THE STORY OF LEO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</si>
</sst>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3927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821025" y="0"/>
          <a:ext cx="24288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4" zoomScaleNormal="64" zoomScalePageLayoutView="0" workbookViewId="0" topLeftCell="A1">
      <selection activeCell="C5" sqref="C5"/>
    </sheetView>
  </sheetViews>
  <sheetFormatPr defaultColWidth="38.57421875" defaultRowHeight="12.75"/>
  <cols>
    <col min="1" max="1" width="3.7109375" style="13" bestFit="1" customWidth="1"/>
    <col min="2" max="2" width="1.7109375" style="47" customWidth="1"/>
    <col min="3" max="3" width="34.7109375" style="20" bestFit="1" customWidth="1"/>
    <col min="4" max="4" width="10.00390625" style="20" bestFit="1" customWidth="1"/>
    <col min="5" max="5" width="17.7109375" style="20" bestFit="1" customWidth="1"/>
    <col min="6" max="6" width="17.421875" style="48" customWidth="1"/>
    <col min="7" max="7" width="5.7109375" style="54" bestFit="1" customWidth="1"/>
    <col min="8" max="8" width="7.421875" style="54" bestFit="1" customWidth="1"/>
    <col min="9" max="9" width="9.28125" style="54" customWidth="1"/>
    <col min="10" max="10" width="16.140625" style="20" customWidth="1"/>
    <col min="11" max="11" width="7.00390625" style="20" bestFit="1" customWidth="1"/>
    <col min="12" max="12" width="16.140625" style="20" customWidth="1"/>
    <col min="13" max="13" width="8.00390625" style="20" bestFit="1" customWidth="1"/>
    <col min="14" max="14" width="16.140625" style="20" customWidth="1"/>
    <col min="15" max="15" width="8.00390625" style="20" bestFit="1" customWidth="1"/>
    <col min="16" max="16" width="16.140625" style="49" customWidth="1"/>
    <col min="17" max="17" width="8.28125" style="32" customWidth="1"/>
    <col min="18" max="19" width="9.421875" style="32" bestFit="1" customWidth="1"/>
    <col min="20" max="20" width="12.8515625" style="69" bestFit="1" customWidth="1"/>
    <col min="21" max="21" width="9.421875" style="32" bestFit="1" customWidth="1"/>
    <col min="22" max="22" width="12.8515625" style="69" bestFit="1" customWidth="1"/>
    <col min="23" max="23" width="8.8515625" style="32" customWidth="1"/>
    <col min="24" max="24" width="9.42187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29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6" t="s">
        <v>30</v>
      </c>
      <c r="P4" s="97"/>
      <c r="Q4" s="97"/>
      <c r="R4" s="97"/>
      <c r="S4" s="97"/>
      <c r="T4" s="97"/>
      <c r="U4" s="97"/>
      <c r="V4" s="97"/>
      <c r="W4" s="97"/>
      <c r="X4" s="98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28</v>
      </c>
      <c r="D8" s="2">
        <v>39913</v>
      </c>
      <c r="E8" s="83" t="s">
        <v>26</v>
      </c>
      <c r="F8" s="51" t="s">
        <v>27</v>
      </c>
      <c r="G8" s="83">
        <v>58</v>
      </c>
      <c r="H8" s="51">
        <v>58</v>
      </c>
      <c r="I8" s="51">
        <v>2</v>
      </c>
      <c r="J8" s="4">
        <v>5317</v>
      </c>
      <c r="K8" s="5">
        <v>534</v>
      </c>
      <c r="L8" s="4">
        <v>10165</v>
      </c>
      <c r="M8" s="5">
        <v>1015</v>
      </c>
      <c r="N8" s="4">
        <v>11586.5</v>
      </c>
      <c r="O8" s="5">
        <v>1160</v>
      </c>
      <c r="P8" s="55">
        <f aca="true" t="shared" si="0" ref="P8:Q10">+J8+L8+N8</f>
        <v>27068.5</v>
      </c>
      <c r="Q8" s="58">
        <f t="shared" si="0"/>
        <v>2709</v>
      </c>
      <c r="R8" s="10">
        <f>+Q8/H8</f>
        <v>46.706896551724135</v>
      </c>
      <c r="S8" s="59">
        <f>+P8/Q8</f>
        <v>9.992063492063492</v>
      </c>
      <c r="T8" s="4">
        <v>52922.25</v>
      </c>
      <c r="U8" s="60">
        <f>(+T8-P8)/T8</f>
        <v>0.488523258175909</v>
      </c>
      <c r="V8" s="4">
        <v>125798.5</v>
      </c>
      <c r="W8" s="5">
        <v>13261</v>
      </c>
      <c r="X8" s="61">
        <f>V8/W8</f>
        <v>9.486350953925044</v>
      </c>
      <c r="Z8" s="26"/>
    </row>
    <row r="9" spans="1:26" s="29" customFormat="1" ht="18">
      <c r="A9" s="28">
        <v>2</v>
      </c>
      <c r="B9" s="15"/>
      <c r="C9" s="1" t="s">
        <v>22</v>
      </c>
      <c r="D9" s="2">
        <v>39878</v>
      </c>
      <c r="E9" s="83" t="s">
        <v>23</v>
      </c>
      <c r="F9" s="51" t="s">
        <v>24</v>
      </c>
      <c r="G9" s="83">
        <v>10</v>
      </c>
      <c r="H9" s="51">
        <v>2</v>
      </c>
      <c r="I9" s="51">
        <v>7</v>
      </c>
      <c r="J9" s="4">
        <v>6</v>
      </c>
      <c r="K9" s="5">
        <v>1</v>
      </c>
      <c r="L9" s="4">
        <v>18</v>
      </c>
      <c r="M9" s="5">
        <v>3</v>
      </c>
      <c r="N9" s="4">
        <v>40</v>
      </c>
      <c r="O9" s="5">
        <v>6</v>
      </c>
      <c r="P9" s="55">
        <f t="shared" si="0"/>
        <v>64</v>
      </c>
      <c r="Q9" s="58">
        <f t="shared" si="0"/>
        <v>10</v>
      </c>
      <c r="R9" s="10">
        <f>+Q9/H9</f>
        <v>5</v>
      </c>
      <c r="S9" s="59">
        <f>+P9/Q9</f>
        <v>6.4</v>
      </c>
      <c r="T9" s="4">
        <v>87</v>
      </c>
      <c r="U9" s="60">
        <f>(+T9-P9)/T9</f>
        <v>0.26436781609195403</v>
      </c>
      <c r="V9" s="4">
        <v>25142.5</v>
      </c>
      <c r="W9" s="5">
        <v>2583</v>
      </c>
      <c r="X9" s="61">
        <f>V9/W9</f>
        <v>9.733836624080526</v>
      </c>
      <c r="Z9" s="30"/>
    </row>
    <row r="10" spans="1:26" s="29" customFormat="1" ht="18">
      <c r="A10" s="28">
        <v>3</v>
      </c>
      <c r="B10" s="15"/>
      <c r="C10" s="1" t="s">
        <v>25</v>
      </c>
      <c r="D10" s="2">
        <v>39815</v>
      </c>
      <c r="E10" s="83" t="s">
        <v>26</v>
      </c>
      <c r="F10" s="3" t="s">
        <v>27</v>
      </c>
      <c r="G10" s="83">
        <v>26</v>
      </c>
      <c r="H10" s="51">
        <v>1</v>
      </c>
      <c r="I10" s="51">
        <v>12</v>
      </c>
      <c r="J10" s="4">
        <v>0</v>
      </c>
      <c r="K10" s="5">
        <v>0</v>
      </c>
      <c r="L10" s="4">
        <v>21</v>
      </c>
      <c r="M10" s="5">
        <v>3</v>
      </c>
      <c r="N10" s="4">
        <v>35</v>
      </c>
      <c r="O10" s="5">
        <v>5</v>
      </c>
      <c r="P10" s="55">
        <f t="shared" si="0"/>
        <v>56</v>
      </c>
      <c r="Q10" s="58">
        <f t="shared" si="0"/>
        <v>8</v>
      </c>
      <c r="R10" s="10">
        <f>+Q10/H10</f>
        <v>8</v>
      </c>
      <c r="S10" s="59">
        <f>+P10/Q10</f>
        <v>7</v>
      </c>
      <c r="T10" s="4">
        <v>1365</v>
      </c>
      <c r="U10" s="60">
        <f>(+T10-P10)/T10</f>
        <v>0.958974358974359</v>
      </c>
      <c r="V10" s="4">
        <v>145948.5</v>
      </c>
      <c r="W10" s="5">
        <v>18592</v>
      </c>
      <c r="X10" s="61">
        <f>V10/W10</f>
        <v>7.850069922547332</v>
      </c>
      <c r="Z10" s="30"/>
    </row>
    <row r="11" spans="1:27" s="32" customFormat="1" ht="18">
      <c r="A11" s="28">
        <v>4</v>
      </c>
      <c r="B11" s="16"/>
      <c r="C11" s="1" t="s">
        <v>31</v>
      </c>
      <c r="D11" s="2">
        <v>39710</v>
      </c>
      <c r="E11" s="83" t="s">
        <v>26</v>
      </c>
      <c r="F11" s="3" t="s">
        <v>27</v>
      </c>
      <c r="G11" s="83">
        <v>66</v>
      </c>
      <c r="H11" s="51">
        <v>1</v>
      </c>
      <c r="I11" s="51">
        <v>24</v>
      </c>
      <c r="J11" s="4">
        <v>30</v>
      </c>
      <c r="K11" s="5">
        <v>5</v>
      </c>
      <c r="L11" s="4">
        <v>36</v>
      </c>
      <c r="M11" s="5">
        <v>6</v>
      </c>
      <c r="N11" s="4">
        <v>0</v>
      </c>
      <c r="O11" s="5">
        <v>0</v>
      </c>
      <c r="P11" s="55">
        <f>+J11+L11+N11</f>
        <v>66</v>
      </c>
      <c r="Q11" s="58">
        <f>+K11+M11+O11</f>
        <v>11</v>
      </c>
      <c r="R11" s="10">
        <f>+Q11/H11</f>
        <v>11</v>
      </c>
      <c r="S11" s="59">
        <f>+P11/Q11</f>
        <v>6</v>
      </c>
      <c r="T11" s="4"/>
      <c r="U11" s="60"/>
      <c r="V11" s="4">
        <v>415653</v>
      </c>
      <c r="W11" s="5">
        <v>52392</v>
      </c>
      <c r="X11" s="61">
        <f>V11/W11</f>
        <v>7.933520384791572</v>
      </c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62</v>
      </c>
      <c r="I19" s="73"/>
      <c r="J19" s="75"/>
      <c r="K19" s="76"/>
      <c r="L19" s="75"/>
      <c r="M19" s="76"/>
      <c r="N19" s="75"/>
      <c r="O19" s="76"/>
      <c r="P19" s="75">
        <f>SUM(P8:P18)</f>
        <v>27254.5</v>
      </c>
      <c r="Q19" s="76">
        <f>SUM(Q8:Q18)</f>
        <v>2738</v>
      </c>
      <c r="R19" s="77">
        <f>P19/H19</f>
        <v>439.58870967741933</v>
      </c>
      <c r="S19" s="78">
        <f>P19/Q19</f>
        <v>9.954163623082541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2009-04-13T12:24:36Z</cp:lastPrinted>
  <dcterms:created xsi:type="dcterms:W3CDTF">2006-03-15T09:07:04Z</dcterms:created>
  <dcterms:modified xsi:type="dcterms:W3CDTF">2009-05-01T17:06:42Z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1608132022</vt:i4>
  </property>
  <property fmtid="{D5CDD505-2E9C-101B-9397-08002B2CF9AE}" pid="3" name="_EmailSubject">
    <vt:lpwstr>Umut haftasonu-16-2009.xls (İLAVE)</vt:lpwstr>
  </property>
  <property fmtid="{D5CDD505-2E9C-101B-9397-08002B2CF9AE}" pid="4" name="_AuthorEmail">
    <vt:lpwstr>metine@umutsanat.com.tr</vt:lpwstr>
  </property>
  <property fmtid="{D5CDD505-2E9C-101B-9397-08002B2CF9AE}" pid="5" name="_AuthorEmailDisplayName">
    <vt:lpwstr>Metin Ergül</vt:lpwstr>
  </property>
  <property fmtid="{D5CDD505-2E9C-101B-9397-08002B2CF9AE}" pid="6" name="_PreviousAdHocReviewCycleID">
    <vt:i4>2110731478</vt:i4>
  </property>
  <property fmtid="{D5CDD505-2E9C-101B-9397-08002B2CF9AE}" pid="7" name="_ReviewingToolsShownOnce">
    <vt:lpwstr/>
  </property>
</Properties>
</file>