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<sst xmlns="http://schemas.openxmlformats.org/spreadsheetml/2006/main" count="37" uniqueCount="27">
  <si>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</si>
  <si>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</si>
  <si>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</si>
  <si>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</si>
  <si>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</si>
  <si>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</si>
  <si>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</si>
  <si>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</si>
  <si>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</si>
  <si>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</si>
  <si>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</si>
  <si>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</si>
  <si>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</si>
  <si>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</si>
  <si>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</si>
  <si>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</si>
  <si>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</si>
  <si>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</si>
  <si>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</si>
  <si>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</si>
  <si>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</si>
  <si>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</si>
  <si>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</si>
  <si>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</si>
  <si>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STORY OF LEO</t>
  </si>
  <si>
    <t>WEEKEND: 30                    01.08 - 03.08.2014</t>
  </si>
  <si>
    <t>DATE : 04.08.2014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</si>
</sst>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NumberFormat="1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30968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010900" y="0"/>
          <a:ext cx="20859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K3" sqref="K3"/>
    </sheetView>
  </sheetViews>
  <sheetFormatPr defaultColWidth="38.57421875" defaultRowHeight="12.75"/>
  <cols>
    <col min="1" max="1" width="3.00390625" style="13" bestFit="1" customWidth="1"/>
    <col min="2" max="2" width="1.7109375" style="45" customWidth="1"/>
    <col min="3" max="3" width="13.421875" style="20" bestFit="1" customWidth="1"/>
    <col min="4" max="4" width="8.42187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15.7109375" style="51" bestFit="1" customWidth="1"/>
    <col min="10" max="10" width="7.003906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8.00390625" style="47" bestFit="1" customWidth="1"/>
    <col min="17" max="17" width="6.00390625" style="30" bestFit="1" customWidth="1"/>
    <col min="18" max="18" width="7.8515625" style="30" bestFit="1" customWidth="1"/>
    <col min="19" max="19" width="6.00390625" style="30" bestFit="1" customWidth="1"/>
    <col min="20" max="20" width="7.00390625" style="66" bestFit="1" customWidth="1"/>
    <col min="21" max="21" width="8.421875" style="30" bestFit="1" customWidth="1"/>
    <col min="22" max="22" width="11.00390625" style="66" bestFit="1" customWidth="1"/>
    <col min="23" max="23" width="7.8515625" style="30" bestFit="1" customWidth="1"/>
    <col min="24" max="24" width="6.0039062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28515625" style="20" bestFit="1" customWidth="1"/>
    <col min="31" max="16384" width="38.57421875" style="20" customWidth="1"/>
  </cols>
  <sheetData>
    <row r="1" spans="1:26" s="97" customFormat="1" ht="27.75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Z1" s="98"/>
    </row>
    <row r="2" spans="1:26" s="97" customFormat="1" ht="27.75">
      <c r="A2" s="99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Z2" s="98"/>
    </row>
    <row r="3" spans="1:26" s="107" customFormat="1" ht="21">
      <c r="A3" s="101"/>
      <c r="B3" s="101"/>
      <c r="C3" s="102"/>
      <c r="D3" s="101"/>
      <c r="E3" s="101"/>
      <c r="F3" s="101"/>
      <c r="G3" s="103"/>
      <c r="H3" s="103"/>
      <c r="I3" s="103"/>
      <c r="J3" s="103"/>
      <c r="K3" s="101"/>
      <c r="L3" s="101"/>
      <c r="M3" s="101"/>
      <c r="N3" s="101"/>
      <c r="O3" s="104" t="s">
        <v>25</v>
      </c>
      <c r="P3" s="105"/>
      <c r="Q3" s="105"/>
      <c r="R3" s="105"/>
      <c r="S3" s="105"/>
      <c r="T3" s="105"/>
      <c r="U3" s="105"/>
      <c r="V3" s="105"/>
      <c r="W3" s="105"/>
      <c r="X3" s="106"/>
      <c r="Z3" s="108"/>
    </row>
    <row r="4" spans="1:24" s="110" customFormat="1" ht="21">
      <c r="A4" s="102"/>
      <c r="B4" s="102"/>
      <c r="C4" s="109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4" t="s">
        <v>26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110" customFormat="1" ht="21">
      <c r="A5" s="102"/>
      <c r="B5" s="102"/>
      <c r="C5" s="109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6" s="23" customFormat="1" ht="18">
      <c r="A6" s="22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94" t="s">
        <v>9</v>
      </c>
      <c r="H6" s="94" t="s">
        <v>10</v>
      </c>
      <c r="I6" s="94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2"/>
      <c r="D7" s="93"/>
      <c r="E7" s="90"/>
      <c r="F7" s="90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24</v>
      </c>
      <c r="D8" s="2">
        <v>39710</v>
      </c>
      <c r="E8" s="78" t="s">
        <v>22</v>
      </c>
      <c r="F8" s="78" t="s">
        <v>23</v>
      </c>
      <c r="G8" s="48">
        <v>66</v>
      </c>
      <c r="H8" s="48">
        <v>2</v>
      </c>
      <c r="I8" s="48">
        <v>36</v>
      </c>
      <c r="J8" s="82">
        <v>55</v>
      </c>
      <c r="K8" s="83">
        <v>6</v>
      </c>
      <c r="L8" s="82">
        <v>191</v>
      </c>
      <c r="M8" s="83">
        <v>21</v>
      </c>
      <c r="N8" s="82">
        <v>131</v>
      </c>
      <c r="O8" s="83">
        <v>14</v>
      </c>
      <c r="P8" s="84">
        <f>+J8+L8+N8</f>
        <v>377</v>
      </c>
      <c r="Q8" s="85">
        <f>+K8+M8+O8</f>
        <v>41</v>
      </c>
      <c r="R8" s="86">
        <f>+Q8/H8</f>
        <v>20.5</v>
      </c>
      <c r="S8" s="87">
        <f>+P8/Q8</f>
        <v>9.195121951219512</v>
      </c>
      <c r="T8" s="84">
        <v>0</v>
      </c>
      <c r="U8" s="88" t="e">
        <f>(+T8-P8)/T8</f>
        <v>#DIV/0!</v>
      </c>
      <c r="V8" s="82">
        <v>433072</v>
      </c>
      <c r="W8" s="83">
        <v>56010</v>
      </c>
      <c r="X8" s="89">
        <f>V8/W8</f>
        <v>7.732047848598465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4"/>
      <c r="K9" s="5"/>
      <c r="L9" s="4"/>
      <c r="M9" s="5"/>
      <c r="N9" s="4"/>
      <c r="O9" s="5"/>
      <c r="P9" s="52"/>
      <c r="Q9" s="55"/>
      <c r="R9" s="10"/>
      <c r="S9" s="56"/>
      <c r="T9" s="4"/>
      <c r="U9" s="57"/>
      <c r="V9" s="4"/>
      <c r="W9" s="5"/>
      <c r="X9" s="58"/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1" t="s">
        <v>17</v>
      </c>
      <c r="C19" s="91"/>
      <c r="D19" s="91"/>
      <c r="E19" s="91"/>
      <c r="F19" s="91"/>
      <c r="G19" s="69"/>
      <c r="H19" s="69">
        <f>SUM(H8:H18)</f>
        <v>2</v>
      </c>
      <c r="I19" s="68"/>
      <c r="J19" s="70"/>
      <c r="K19" s="71"/>
      <c r="L19" s="70"/>
      <c r="M19" s="71"/>
      <c r="N19" s="70"/>
      <c r="O19" s="71"/>
      <c r="P19" s="70">
        <f>SUM(P8:P18)</f>
        <v>377</v>
      </c>
      <c r="Q19" s="71">
        <f>SUM(Q8:Q18)</f>
        <v>41</v>
      </c>
      <c r="R19" s="72">
        <f>P19/H19</f>
        <v>188.5</v>
      </c>
      <c r="S19" s="73">
        <f>P19/Q19</f>
        <v>9.195121951219512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2014-07-21T11:10:47Z</cp:lastPrinted>
  <dcterms:created xsi:type="dcterms:W3CDTF">2006-03-15T09:07:04Z</dcterms:created>
  <dcterms:modified xsi:type="dcterms:W3CDTF">2014-08-04T16:00:48Z</dcterms:modified>
  <cp:category/>
  <cp:version/>
  <cp:contentType/>
  <cp:contentStatus/>
</cp:coreProperties>
</file>