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di\Documents\_sadibey.com'a_Nasil_Yazi_Gonderilir\Gonder\"/>
    </mc:Choice>
  </mc:AlternateContent>
  <bookViews>
    <workbookView xWindow="0" yWindow="0" windowWidth="20490" windowHeight="7770" tabRatio="873"/>
  </bookViews>
  <sheets>
    <sheet name="24-30Tem 29.Haftasonu" sheetId="22" r:id="rId1"/>
    <sheet name="17-23Tem 28.Haftasonu" sheetId="21" r:id="rId2"/>
    <sheet name="10-16Tem 28.Haftasonu" sheetId="20" r:id="rId3"/>
    <sheet name="03-09Tem 27.Haftasonu" sheetId="19" r:id="rId4"/>
    <sheet name="26Haz-02Tem 26.Haftasonu" sheetId="18" r:id="rId5"/>
    <sheet name="19-25Haz 25.Haftasonu" sheetId="17" r:id="rId6"/>
    <sheet name="12-18Haz 24.Haftasonu" sheetId="16" r:id="rId7"/>
    <sheet name="05-11Haz 23.Haftasonu" sheetId="15" r:id="rId8"/>
    <sheet name="29May-04Haz 22.Haftasonu" sheetId="14" r:id="rId9"/>
    <sheet name="22-28Mayıs 21.Haftasonu" sheetId="13" r:id="rId10"/>
    <sheet name="15-21Mayıs 20.Haftasonu" sheetId="12" r:id="rId11"/>
    <sheet name="08-14Mayıs 19.Haftasonu" sheetId="11" r:id="rId12"/>
    <sheet name="01-07Mayıs 18.Haftasonu" sheetId="10" r:id="rId13"/>
    <sheet name="24-30Nisan 17.Haftasonu" sheetId="9" r:id="rId14"/>
    <sheet name="17-23Nisan 16.Haftasonu" sheetId="8" r:id="rId15"/>
    <sheet name="10-16Nisan 15.Haftasonu" sheetId="7" r:id="rId16"/>
    <sheet name="20-26Mart 11.Haftasonu" sheetId="6" r:id="rId17"/>
    <sheet name="13-19Mart 11.Haftasonu" sheetId="5" r:id="rId18"/>
    <sheet name="06-12Mart 10.Haftasonu" sheetId="4" r:id="rId19"/>
    <sheet name="27Şbt-05Mart 9.Haftasonu" sheetId="3" r:id="rId20"/>
    <sheet name="20-26Şubat 8.Haftasonu" sheetId="2" r:id="rId21"/>
    <sheet name="13-19 Şubat 7.Haftasonu " sheetId="1" r:id="rId2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" i="22" l="1"/>
  <c r="P10" i="22"/>
  <c r="Q10" i="22" s="1"/>
  <c r="O10" i="22"/>
  <c r="T10" i="22" s="1"/>
  <c r="W9" i="22"/>
  <c r="P9" i="22"/>
  <c r="Q9" i="22" s="1"/>
  <c r="O9" i="22"/>
  <c r="W8" i="22"/>
  <c r="P8" i="22"/>
  <c r="Q8" i="22" s="1"/>
  <c r="O8" i="22"/>
  <c r="T8" i="22" s="1"/>
  <c r="W7" i="22"/>
  <c r="P7" i="22"/>
  <c r="Q7" i="22" s="1"/>
  <c r="O7" i="22"/>
  <c r="R7" i="22" l="1"/>
  <c r="R9" i="22"/>
  <c r="T9" i="22"/>
  <c r="R8" i="22"/>
  <c r="R10" i="22"/>
  <c r="T7" i="22"/>
  <c r="O10" i="20"/>
  <c r="O9" i="20"/>
  <c r="O8" i="20"/>
  <c r="O7" i="20"/>
  <c r="W10" i="21"/>
  <c r="P10" i="21"/>
  <c r="Q10" i="21" s="1"/>
  <c r="O10" i="21"/>
  <c r="T10" i="21" s="1"/>
  <c r="W9" i="21"/>
  <c r="P9" i="21"/>
  <c r="Q9" i="21" s="1"/>
  <c r="O9" i="21"/>
  <c r="W8" i="21"/>
  <c r="P8" i="21"/>
  <c r="Q8" i="21" s="1"/>
  <c r="O8" i="21"/>
  <c r="T8" i="21" s="1"/>
  <c r="W7" i="21"/>
  <c r="P7" i="21"/>
  <c r="Q7" i="21" s="1"/>
  <c r="O7" i="21"/>
  <c r="R9" i="21" l="1"/>
  <c r="R7" i="21"/>
  <c r="R8" i="21"/>
  <c r="R10" i="21"/>
  <c r="T7" i="21"/>
  <c r="T9" i="21"/>
  <c r="W10" i="20"/>
  <c r="P10" i="20"/>
  <c r="Q10" i="20" s="1"/>
  <c r="T10" i="20"/>
  <c r="W9" i="20"/>
  <c r="P9" i="20"/>
  <c r="Q9" i="20" s="1"/>
  <c r="W8" i="20"/>
  <c r="P8" i="20"/>
  <c r="Q8" i="20" s="1"/>
  <c r="T8" i="20"/>
  <c r="W7" i="20"/>
  <c r="P7" i="20"/>
  <c r="Q7" i="20" s="1"/>
  <c r="R7" i="20" l="1"/>
  <c r="R9" i="20"/>
  <c r="T9" i="20"/>
  <c r="R8" i="20"/>
  <c r="R10" i="20"/>
  <c r="T7" i="20"/>
  <c r="W10" i="19"/>
  <c r="P10" i="19"/>
  <c r="Q10" i="19" s="1"/>
  <c r="O10" i="19"/>
  <c r="T10" i="19" s="1"/>
  <c r="W9" i="19"/>
  <c r="P9" i="19"/>
  <c r="Q9" i="19" s="1"/>
  <c r="O9" i="19"/>
  <c r="W8" i="19"/>
  <c r="P8" i="19"/>
  <c r="Q8" i="19" s="1"/>
  <c r="O8" i="19"/>
  <c r="T8" i="19" s="1"/>
  <c r="W7" i="19"/>
  <c r="P7" i="19"/>
  <c r="Q7" i="19" s="1"/>
  <c r="O7" i="19"/>
  <c r="R9" i="19" l="1"/>
  <c r="R7" i="19"/>
  <c r="T7" i="19"/>
  <c r="R8" i="19"/>
  <c r="R10" i="19"/>
  <c r="T9" i="19"/>
  <c r="P10" i="18"/>
  <c r="Q10" i="18" s="1"/>
  <c r="O10" i="18"/>
  <c r="W10" i="18" s="1"/>
  <c r="P9" i="18"/>
  <c r="Q9" i="18" s="1"/>
  <c r="O9" i="18"/>
  <c r="T9" i="18" s="1"/>
  <c r="P8" i="18"/>
  <c r="Q8" i="18" s="1"/>
  <c r="O8" i="18"/>
  <c r="P7" i="18"/>
  <c r="Q7" i="18" s="1"/>
  <c r="O7" i="18"/>
  <c r="W7" i="18" s="1"/>
  <c r="R8" i="18" l="1"/>
  <c r="W9" i="18"/>
  <c r="W8" i="18"/>
  <c r="R7" i="18"/>
  <c r="R10" i="18"/>
  <c r="T8" i="18"/>
  <c r="T10" i="18"/>
  <c r="T7" i="18"/>
  <c r="R9" i="18"/>
  <c r="W10" i="17"/>
  <c r="P10" i="17"/>
  <c r="Q10" i="17" s="1"/>
  <c r="O10" i="17"/>
  <c r="T10" i="17" s="1"/>
  <c r="W9" i="17"/>
  <c r="T9" i="17"/>
  <c r="P9" i="17"/>
  <c r="Q9" i="17" s="1"/>
  <c r="O9" i="17"/>
  <c r="R9" i="17" s="1"/>
  <c r="W8" i="17"/>
  <c r="P8" i="17"/>
  <c r="Q8" i="17" s="1"/>
  <c r="O8" i="17"/>
  <c r="T8" i="17" s="1"/>
  <c r="U7" i="17"/>
  <c r="W7" i="17" s="1"/>
  <c r="O7" i="17"/>
  <c r="T7" i="17" s="1"/>
  <c r="P7" i="17"/>
  <c r="Q7" i="17" s="1"/>
  <c r="W11" i="17"/>
  <c r="P11" i="17"/>
  <c r="Q11" i="17" s="1"/>
  <c r="O11" i="17"/>
  <c r="T11" i="17" s="1"/>
  <c r="R8" i="17" l="1"/>
  <c r="R10" i="17"/>
  <c r="R7" i="17"/>
  <c r="R11" i="17"/>
  <c r="W9" i="16"/>
  <c r="P9" i="16"/>
  <c r="Q9" i="16" s="1"/>
  <c r="O9" i="16"/>
  <c r="W8" i="16"/>
  <c r="P8" i="16"/>
  <c r="Q8" i="16" s="1"/>
  <c r="O8" i="16"/>
  <c r="T8" i="16" s="1"/>
  <c r="W7" i="16"/>
  <c r="P7" i="16"/>
  <c r="Q7" i="16" s="1"/>
  <c r="O7" i="16"/>
  <c r="R9" i="16" l="1"/>
  <c r="R7" i="16"/>
  <c r="R8" i="16"/>
  <c r="T7" i="16"/>
  <c r="T9" i="16"/>
  <c r="W10" i="15"/>
  <c r="P10" i="15"/>
  <c r="Q10" i="15" s="1"/>
  <c r="O10" i="15"/>
  <c r="T10" i="15" s="1"/>
  <c r="W9" i="15"/>
  <c r="P9" i="15"/>
  <c r="O9" i="15"/>
  <c r="T9" i="15" s="1"/>
  <c r="W8" i="15"/>
  <c r="P8" i="15"/>
  <c r="Q8" i="15" s="1"/>
  <c r="O8" i="15"/>
  <c r="T8" i="15" s="1"/>
  <c r="W7" i="15"/>
  <c r="P7" i="15"/>
  <c r="Q7" i="15" s="1"/>
  <c r="O7" i="15"/>
  <c r="R7" i="15" l="1"/>
  <c r="R9" i="15"/>
  <c r="T7" i="15"/>
  <c r="R8" i="15"/>
  <c r="R10" i="15"/>
  <c r="Q9" i="15"/>
  <c r="O7" i="14"/>
  <c r="P7" i="14"/>
  <c r="Q7" i="14" s="1"/>
  <c r="W7" i="14"/>
  <c r="W10" i="14"/>
  <c r="P10" i="14"/>
  <c r="Q10" i="14" s="1"/>
  <c r="O10" i="14"/>
  <c r="T10" i="14" s="1"/>
  <c r="W9" i="14"/>
  <c r="P9" i="14"/>
  <c r="Q9" i="14" s="1"/>
  <c r="O9" i="14"/>
  <c r="T9" i="14" s="1"/>
  <c r="W8" i="14"/>
  <c r="P8" i="14"/>
  <c r="Q8" i="14" s="1"/>
  <c r="O8" i="14"/>
  <c r="T8" i="14" s="1"/>
  <c r="R7" i="14" l="1"/>
  <c r="T7" i="14"/>
  <c r="R9" i="14"/>
  <c r="R8" i="14"/>
  <c r="R10" i="14"/>
  <c r="W7" i="13"/>
  <c r="P7" i="13"/>
  <c r="Q7" i="13" s="1"/>
  <c r="O7" i="13"/>
  <c r="T7" i="13" s="1"/>
  <c r="W9" i="13"/>
  <c r="P9" i="13"/>
  <c r="Q9" i="13" s="1"/>
  <c r="O9" i="13"/>
  <c r="T9" i="13" s="1"/>
  <c r="W8" i="13"/>
  <c r="P8" i="13"/>
  <c r="Q8" i="13" s="1"/>
  <c r="O8" i="13"/>
  <c r="R7" i="13" l="1"/>
  <c r="R8" i="13"/>
  <c r="R9" i="13"/>
  <c r="T8" i="13"/>
  <c r="W8" i="12"/>
  <c r="P8" i="12"/>
  <c r="Q8" i="12" s="1"/>
  <c r="O8" i="12"/>
  <c r="T8" i="12" s="1"/>
  <c r="W7" i="12"/>
  <c r="P7" i="12"/>
  <c r="Q7" i="12" s="1"/>
  <c r="O7" i="12"/>
  <c r="R7" i="12" l="1"/>
  <c r="R8" i="12"/>
  <c r="T7" i="12"/>
  <c r="W8" i="11"/>
  <c r="P8" i="11"/>
  <c r="O8" i="11"/>
  <c r="T8" i="11" s="1"/>
  <c r="W7" i="11"/>
  <c r="P7" i="11"/>
  <c r="Q7" i="11" s="1"/>
  <c r="O7" i="11"/>
  <c r="R7" i="11" l="1"/>
  <c r="R8" i="11"/>
  <c r="Q8" i="11"/>
  <c r="T7" i="11"/>
  <c r="W7" i="10"/>
  <c r="P7" i="10"/>
  <c r="O7" i="10"/>
  <c r="T7" i="10" s="1"/>
  <c r="R7" i="10" l="1"/>
  <c r="Q7" i="10"/>
  <c r="W8" i="9"/>
  <c r="P8" i="9"/>
  <c r="Q8" i="9" s="1"/>
  <c r="O8" i="9"/>
  <c r="T8" i="9" s="1"/>
  <c r="W7" i="9"/>
  <c r="P7" i="9"/>
  <c r="Q7" i="9" s="1"/>
  <c r="O7" i="9"/>
  <c r="T7" i="9" s="1"/>
  <c r="R8" i="9" l="1"/>
  <c r="R7" i="9"/>
  <c r="W7" i="8"/>
  <c r="P7" i="8"/>
  <c r="Q7" i="8" s="1"/>
  <c r="O7" i="8"/>
  <c r="T7" i="8" s="1"/>
  <c r="R7" i="8" l="1"/>
  <c r="O8" i="7"/>
  <c r="P8" i="7"/>
  <c r="Q8" i="7" s="1"/>
  <c r="W8" i="7"/>
  <c r="W7" i="7"/>
  <c r="P7" i="7"/>
  <c r="Q7" i="7" s="1"/>
  <c r="O7" i="7"/>
  <c r="T7" i="7" s="1"/>
  <c r="R8" i="7" l="1"/>
  <c r="T8" i="7"/>
  <c r="R7" i="7"/>
  <c r="W8" i="6"/>
  <c r="P8" i="6"/>
  <c r="Q8" i="6" s="1"/>
  <c r="O8" i="6"/>
  <c r="T8" i="6" s="1"/>
  <c r="W7" i="6"/>
  <c r="P7" i="6"/>
  <c r="O7" i="6"/>
  <c r="T7" i="6" s="1"/>
  <c r="R7" i="6" l="1"/>
  <c r="R8" i="6"/>
  <c r="Q7" i="6"/>
  <c r="O8" i="5"/>
  <c r="O7" i="5"/>
  <c r="T8" i="5" l="1"/>
  <c r="T7" i="5"/>
  <c r="P8" i="5"/>
  <c r="Q8" i="5" s="1"/>
  <c r="P7" i="5"/>
  <c r="W8" i="5"/>
  <c r="W7" i="5"/>
  <c r="Q7" i="5"/>
  <c r="R8" i="5" l="1"/>
  <c r="R7" i="5"/>
  <c r="W7" i="4"/>
  <c r="P7" i="4"/>
  <c r="Q7" i="4" s="1"/>
  <c r="O7" i="4"/>
  <c r="W8" i="4"/>
  <c r="P8" i="4"/>
  <c r="Q8" i="4" s="1"/>
  <c r="O8" i="4"/>
  <c r="T8" i="4" s="1"/>
  <c r="R7" i="4" l="1"/>
  <c r="R8" i="4"/>
  <c r="T7" i="4"/>
  <c r="O8" i="3"/>
  <c r="P8" i="3"/>
  <c r="Q8" i="3" s="1"/>
  <c r="W8" i="3"/>
  <c r="W7" i="3"/>
  <c r="P7" i="3"/>
  <c r="Q7" i="3" s="1"/>
  <c r="O7" i="3"/>
  <c r="R8" i="3" l="1"/>
  <c r="R7" i="3"/>
  <c r="T8" i="3"/>
  <c r="T7" i="3"/>
  <c r="W7" i="2"/>
  <c r="P7" i="2"/>
  <c r="Q7" i="2" s="1"/>
  <c r="O7" i="2"/>
  <c r="T7" i="2" s="1"/>
  <c r="R7" i="2" l="1"/>
  <c r="P7" i="1"/>
  <c r="O7" i="1"/>
  <c r="W7" i="1" l="1"/>
  <c r="T7" i="1"/>
  <c r="R7" i="1"/>
  <c r="Q7" i="1"/>
</calcChain>
</file>

<file path=xl/sharedStrings.xml><?xml version="1.0" encoding="utf-8"?>
<sst xmlns="http://schemas.openxmlformats.org/spreadsheetml/2006/main" count="859" uniqueCount="86">
  <si>
    <t>Filmin Adı</t>
  </si>
  <si>
    <t>Vizyon Tarihi</t>
  </si>
  <si>
    <t>Dağıtımcı</t>
  </si>
  <si>
    <t>Şirket</t>
  </si>
  <si>
    <t>Kopya Adedi</t>
  </si>
  <si>
    <t>Salon Adedi</t>
  </si>
  <si>
    <t>Hafta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</si>
  <si>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</si>
  <si>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</si>
  <si>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</si>
  <si>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</si>
  <si>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</si>
  <si>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</si>
  <si>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</si>
  <si>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</si>
  <si>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</si>
  <si>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Bilet Fiyatı Ort.</t>
  </si>
  <si>
    <t>Değişim</t>
  </si>
  <si>
    <t xml:space="preserve">                   MC FİLM DAĞITIM HAFTA SONU SEYİRCİ VE HASILAT RAPORU</t>
  </si>
  <si>
    <t>13 - 19 Şubat</t>
  </si>
  <si>
    <t>NETEKİM KARAKOLU</t>
  </si>
  <si>
    <t>MC Film</t>
  </si>
  <si>
    <t>Bilge Film</t>
  </si>
  <si>
    <t>Hafta Sonu : 7</t>
  </si>
  <si>
    <t>Hafta Sonu : 8</t>
  </si>
  <si>
    <t>20-26 Şubat</t>
  </si>
  <si>
    <t>Hafta Sonu : 9</t>
  </si>
  <si>
    <t>KARAMAN'IN KOYUNU</t>
  </si>
  <si>
    <t>Saner Film</t>
  </si>
  <si>
    <t>Hafta Sonu : 10</t>
  </si>
  <si>
    <t>06-12 Mart</t>
  </si>
  <si>
    <t>27Şubat &amp; 05Mart</t>
  </si>
  <si>
    <t>MURAT KAPTAN UK2911</t>
  </si>
  <si>
    <t>Animaj</t>
  </si>
  <si>
    <t>13-19 Mart</t>
  </si>
  <si>
    <t>Hafta Sonu : 11</t>
  </si>
  <si>
    <t>Hafta Sonu : 12</t>
  </si>
  <si>
    <t>20-26 Mart</t>
  </si>
  <si>
    <t>10-16Nisan</t>
  </si>
  <si>
    <t>LOVERS / SON SAVAŞ :AŞK</t>
  </si>
  <si>
    <t>Central Park</t>
  </si>
  <si>
    <t>Hafta Sonu : 15</t>
  </si>
  <si>
    <t>17-23Nisan</t>
  </si>
  <si>
    <t>Hafta Sonu : 16</t>
  </si>
  <si>
    <t>24-30Nisan</t>
  </si>
  <si>
    <t>KENDİNOL</t>
  </si>
  <si>
    <t>Hafta Sonu : 18</t>
  </si>
  <si>
    <t>01-07Mayıs</t>
  </si>
  <si>
    <t>Hafta Sonu : 17</t>
  </si>
  <si>
    <t>EZAN</t>
  </si>
  <si>
    <t>Central Park / MC Film</t>
  </si>
  <si>
    <t>Hafta Sonu : 19</t>
  </si>
  <si>
    <t>08-14Mayıs</t>
  </si>
  <si>
    <t>YUGO &amp; LALA</t>
  </si>
  <si>
    <t>Fanatik Film</t>
  </si>
  <si>
    <t>Hafta Sonu : 20</t>
  </si>
  <si>
    <t>15-21Mayıs</t>
  </si>
  <si>
    <t>22-28Mayıs</t>
  </si>
  <si>
    <t>Hafta Sonu : 21</t>
  </si>
  <si>
    <t>SİBİRYA MAFYASI</t>
  </si>
  <si>
    <t>Hafta Sonu : 22</t>
  </si>
  <si>
    <t>29May - 04Haz</t>
  </si>
  <si>
    <t>YAK : SEVİMLİ DEV</t>
  </si>
  <si>
    <t>Hafta Sonu : 23</t>
  </si>
  <si>
    <t>05-11Haziran</t>
  </si>
  <si>
    <t>Uğur Film</t>
  </si>
  <si>
    <t>ŞEYTAN-I RACİM 2 İFRİT</t>
  </si>
  <si>
    <t>Hafta Sonu : 24</t>
  </si>
  <si>
    <t>12-18Haziran</t>
  </si>
  <si>
    <t>Horizon Film</t>
  </si>
  <si>
    <t>ŞÖVALYE RUSTY</t>
  </si>
  <si>
    <t>19-25Haziran</t>
  </si>
  <si>
    <t>Hafta Sonu : 25</t>
  </si>
  <si>
    <t>DEDEMLE BU YAZ</t>
  </si>
  <si>
    <t>KIVIRCIK AY MACERASI</t>
  </si>
  <si>
    <t>Horizon</t>
  </si>
  <si>
    <t>Hafta Sonu : 26</t>
  </si>
  <si>
    <t>26Haziran-02Temmuz</t>
  </si>
  <si>
    <t>03-09Temmuz</t>
  </si>
  <si>
    <t>Hafta Sonu : 27</t>
  </si>
  <si>
    <t>Hafta Sonu : 28</t>
  </si>
  <si>
    <t>10-16Temmuz</t>
  </si>
  <si>
    <t>Hafta Sonu : 29</t>
  </si>
  <si>
    <t>17-23Temmuz</t>
  </si>
  <si>
    <t>Hafta Sonu : 30</t>
  </si>
  <si>
    <t>24-26 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</si>
</sst>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Y_T_L_-;\-* #,##0.00\ _Y_T_L_-;_-* &quot;-&quot;??\ _Y_T_L_-;_-@_-"/>
    <numFmt numFmtId="165" formatCode="dd/mm/yy"/>
    <numFmt numFmtId="166" formatCode="#,##0.00\ "/>
    <numFmt numFmtId="167" formatCode="0.00\ "/>
    <numFmt numFmtId="168" formatCode="#,##0.00\ \ "/>
    <numFmt numFmtId="169" formatCode="#,##0\ "/>
    <numFmt numFmtId="170" formatCode="[$-F400]h:mm:ss\ AM/PM"/>
    <numFmt numFmtId="171" formatCode="_-* #,##0.00\ _T_L_-;\-* #,##0.00\ _T_L_-;_-* &quot;-&quot;??\ _T_L_-;_-@_-"/>
    <numFmt numFmtId="172" formatCode="0\ %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name val="Arial Black"/>
      <family val="2"/>
      <charset val="162"/>
    </font>
    <font>
      <sz val="14"/>
      <name val="Impact"/>
      <family val="2"/>
      <charset val="162"/>
    </font>
    <font>
      <sz val="20"/>
      <color theme="9" tint="-0.249977111117893"/>
      <name val="Tahoma"/>
      <family val="2"/>
      <charset val="162"/>
    </font>
    <font>
      <sz val="10"/>
      <color theme="9" tint="-0.249977111117893"/>
      <name val="Tahoma"/>
      <family val="2"/>
      <charset val="162"/>
    </font>
    <font>
      <sz val="20"/>
      <name val="Tahoma"/>
      <family val="2"/>
      <charset val="162"/>
    </font>
    <font>
      <b/>
      <sz val="10"/>
      <name val="Tahoma"/>
      <family val="2"/>
      <charset val="162"/>
    </font>
    <font>
      <b/>
      <sz val="11"/>
      <name val="Tahoma"/>
      <family val="2"/>
      <charset val="162"/>
    </font>
    <font>
      <b/>
      <sz val="11"/>
      <name val="Arial Narrow"/>
      <family val="2"/>
      <charset val="162"/>
    </font>
    <font>
      <sz val="10"/>
      <name val="Arial"/>
      <family val="2"/>
      <charset val="162"/>
    </font>
    <font>
      <sz val="12"/>
      <name val="Tahoma"/>
      <family val="2"/>
      <charset val="162"/>
    </font>
    <font>
      <b/>
      <sz val="12"/>
      <name val="Tahoma"/>
      <family val="2"/>
      <charset val="162"/>
    </font>
    <font>
      <b/>
      <sz val="10"/>
      <name val="Arial Narrow"/>
      <family val="2"/>
      <charset val="162"/>
    </font>
    <font>
      <sz val="14"/>
      <name val="Arial"/>
      <family val="2"/>
      <charset val="162"/>
    </font>
    <font>
      <b/>
      <sz val="14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171" fontId="10" fillId="0" borderId="0" applyFont="0" applyFill="0" applyBorder="0" applyAlignment="0" applyProtection="0"/>
  </cellStyleXfs>
  <cellXfs count="96">
    <xf numFmtId="0" fontId="0" fillId="0" borderId="0" xfId="0"/>
    <xf numFmtId="0" fontId="3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9" fontId="8" fillId="0" borderId="1" xfId="0" applyNumberFormat="1" applyFont="1" applyFill="1" applyBorder="1" applyAlignment="1" applyProtection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  <xf numFmtId="167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165" fontId="11" fillId="0" borderId="1" xfId="2" applyNumberFormat="1" applyFont="1" applyFill="1" applyBorder="1" applyAlignment="1">
      <alignment horizontal="center" vertical="center" shrinkToFit="1"/>
    </xf>
    <xf numFmtId="0" fontId="11" fillId="0" borderId="1" xfId="2" applyFont="1" applyFill="1" applyBorder="1" applyAlignment="1">
      <alignment horizontal="center" vertical="center" shrinkToFit="1"/>
    </xf>
    <xf numFmtId="168" fontId="11" fillId="0" borderId="1" xfId="3" applyNumberFormat="1" applyFont="1" applyFill="1" applyBorder="1" applyAlignment="1">
      <alignment horizontal="right" vertical="center" shrinkToFit="1"/>
    </xf>
    <xf numFmtId="169" fontId="11" fillId="0" borderId="1" xfId="3" applyNumberFormat="1" applyFont="1" applyFill="1" applyBorder="1" applyAlignment="1">
      <alignment horizontal="right" vertical="center" shrinkToFit="1"/>
    </xf>
    <xf numFmtId="167" fontId="11" fillId="0" borderId="1" xfId="3" applyNumberFormat="1" applyFont="1" applyFill="1" applyBorder="1" applyAlignment="1">
      <alignment horizontal="center" vertical="center" shrinkToFit="1"/>
    </xf>
    <xf numFmtId="3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168" fontId="8" fillId="0" borderId="0" xfId="0" applyNumberFormat="1" applyFont="1" applyFill="1" applyBorder="1" applyAlignment="1" applyProtection="1">
      <alignment horizontal="center" vertical="center"/>
    </xf>
    <xf numFmtId="169" fontId="8" fillId="0" borderId="0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righ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165" fontId="14" fillId="2" borderId="0" xfId="0" applyNumberFormat="1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168" fontId="14" fillId="2" borderId="0" xfId="0" applyNumberFormat="1" applyFont="1" applyFill="1" applyAlignment="1" applyProtection="1">
      <alignment vertical="center"/>
      <protection locked="0"/>
    </xf>
    <xf numFmtId="169" fontId="14" fillId="2" borderId="0" xfId="0" applyNumberFormat="1" applyFont="1" applyFill="1" applyAlignment="1" applyProtection="1">
      <alignment horizontal="right" vertical="center"/>
      <protection locked="0"/>
    </xf>
    <xf numFmtId="168" fontId="15" fillId="2" borderId="0" xfId="0" applyNumberFormat="1" applyFont="1" applyFill="1" applyAlignment="1" applyProtection="1">
      <alignment vertical="center"/>
      <protection locked="0"/>
    </xf>
    <xf numFmtId="3" fontId="15" fillId="2" borderId="0" xfId="0" applyNumberFormat="1" applyFont="1" applyFill="1" applyAlignment="1" applyProtection="1">
      <alignment horizontal="right" vertical="center"/>
      <protection locked="0"/>
    </xf>
    <xf numFmtId="167" fontId="14" fillId="2" borderId="0" xfId="0" applyNumberFormat="1" applyFont="1" applyFill="1" applyAlignment="1" applyProtection="1">
      <alignment vertical="center"/>
      <protection locked="0"/>
    </xf>
    <xf numFmtId="168" fontId="14" fillId="2" borderId="0" xfId="0" applyNumberFormat="1" applyFont="1" applyFill="1" applyAlignment="1" applyProtection="1">
      <alignment horizontal="right" vertical="center"/>
      <protection locked="0"/>
    </xf>
    <xf numFmtId="3" fontId="12" fillId="0" borderId="1" xfId="3" applyNumberFormat="1" applyFont="1" applyFill="1" applyBorder="1" applyAlignment="1" applyProtection="1">
      <alignment horizontal="center" vertical="center" shrinkToFit="1"/>
    </xf>
    <xf numFmtId="169" fontId="11" fillId="0" borderId="1" xfId="3" applyNumberFormat="1" applyFont="1" applyFill="1" applyBorder="1" applyAlignment="1">
      <alignment horizontal="center" vertical="center" shrinkToFit="1"/>
    </xf>
    <xf numFmtId="168" fontId="12" fillId="0" borderId="1" xfId="3" applyNumberFormat="1" applyFont="1" applyFill="1" applyBorder="1" applyAlignment="1" applyProtection="1">
      <alignment horizontal="center" vertical="center" shrinkToFit="1"/>
    </xf>
    <xf numFmtId="172" fontId="11" fillId="0" borderId="1" xfId="3" applyNumberFormat="1" applyFont="1" applyFill="1" applyBorder="1" applyAlignment="1">
      <alignment horizontal="center" vertical="center" shrinkToFit="1"/>
    </xf>
    <xf numFmtId="168" fontId="12" fillId="0" borderId="1" xfId="2" applyNumberFormat="1" applyFont="1" applyFill="1" applyBorder="1" applyAlignment="1">
      <alignment horizontal="center" vertical="center" shrinkToFit="1"/>
    </xf>
    <xf numFmtId="169" fontId="12" fillId="0" borderId="1" xfId="3" applyNumberFormat="1" applyFont="1" applyFill="1" applyBorder="1" applyAlignment="1" applyProtection="1">
      <alignment horizontal="center" vertical="center" shrinkToFit="1"/>
      <protection locked="0"/>
    </xf>
    <xf numFmtId="168" fontId="11" fillId="0" borderId="1" xfId="0" applyNumberFormat="1" applyFont="1" applyFill="1" applyBorder="1" applyAlignment="1">
      <alignment horizontal="center" vertical="center" shrinkToFit="1"/>
    </xf>
    <xf numFmtId="170" fontId="11" fillId="0" borderId="1" xfId="2" applyNumberFormat="1" applyFont="1" applyFill="1" applyBorder="1" applyAlignment="1">
      <alignment horizontal="center" vertical="center" shrinkToFit="1"/>
    </xf>
    <xf numFmtId="167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7" fontId="8" fillId="0" borderId="1" xfId="0" applyNumberFormat="1" applyFont="1" applyFill="1" applyBorder="1" applyAlignment="1" applyProtection="1">
      <alignment horizontal="center" vertical="center" wrapText="1"/>
    </xf>
    <xf numFmtId="168" fontId="11" fillId="0" borderId="1" xfId="2" applyNumberFormat="1" applyFont="1" applyFill="1" applyBorder="1" applyAlignment="1">
      <alignment horizontal="center" vertical="center" shrinkToFit="1"/>
    </xf>
    <xf numFmtId="169" fontId="11" fillId="0" borderId="1" xfId="3" applyNumberFormat="1" applyFont="1" applyFill="1" applyBorder="1" applyAlignment="1" applyProtection="1">
      <alignment horizontal="center" vertical="center" shrinkToFit="1"/>
      <protection locked="0"/>
    </xf>
    <xf numFmtId="3" fontId="11" fillId="0" borderId="1" xfId="3" applyNumberFormat="1" applyFont="1" applyFill="1" applyBorder="1" applyAlignment="1" applyProtection="1">
      <alignment horizontal="center" vertical="center" shrinkToFit="1"/>
    </xf>
    <xf numFmtId="168" fontId="11" fillId="0" borderId="1" xfId="3" applyNumberFormat="1" applyFont="1" applyFill="1" applyBorder="1" applyAlignment="1" applyProtection="1">
      <alignment horizontal="center" vertical="center" shrinkToFit="1"/>
    </xf>
    <xf numFmtId="168" fontId="11" fillId="0" borderId="1" xfId="3" applyNumberFormat="1" applyFont="1" applyFill="1" applyBorder="1" applyAlignment="1">
      <alignment horizontal="center" vertical="center" shrinkToFit="1"/>
    </xf>
    <xf numFmtId="167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7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7" fontId="8" fillId="0" borderId="1" xfId="0" applyNumberFormat="1" applyFont="1" applyFill="1" applyBorder="1" applyAlignment="1" applyProtection="1">
      <alignment horizontal="center" vertical="center" wrapText="1"/>
    </xf>
    <xf numFmtId="167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7" fontId="8" fillId="0" borderId="1" xfId="0" applyNumberFormat="1" applyFont="1" applyFill="1" applyBorder="1" applyAlignment="1" applyProtection="1">
      <alignment horizontal="center" vertical="center" wrapText="1"/>
    </xf>
    <xf numFmtId="167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7" fontId="8" fillId="0" borderId="1" xfId="0" applyNumberFormat="1" applyFont="1" applyFill="1" applyBorder="1" applyAlignment="1" applyProtection="1">
      <alignment horizontal="center" vertical="center" wrapText="1"/>
    </xf>
    <xf numFmtId="167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7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7" fontId="8" fillId="0" borderId="1" xfId="0" applyNumberFormat="1" applyFont="1" applyFill="1" applyBorder="1" applyAlignment="1" applyProtection="1">
      <alignment horizontal="center" vertical="center" wrapText="1"/>
    </xf>
    <xf numFmtId="167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7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7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7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7" fontId="8" fillId="0" borderId="1" xfId="0" applyNumberFormat="1" applyFont="1" applyFill="1" applyBorder="1" applyAlignment="1" applyProtection="1">
      <alignment horizontal="center" vertical="center" wrapText="1"/>
    </xf>
    <xf numFmtId="167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7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7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7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7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/>
    <xf numFmtId="1" fontId="2" fillId="2" borderId="0" xfId="0" applyNumberFormat="1" applyFont="1" applyFill="1" applyBorder="1" applyAlignment="1" applyProtection="1">
      <alignment horizontal="center" vertical="center"/>
    </xf>
    <xf numFmtId="169" fontId="15" fillId="2" borderId="0" xfId="0" applyNumberFormat="1" applyFont="1" applyFill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4" fontId="8" fillId="0" borderId="1" xfId="1" applyFont="1" applyFill="1" applyBorder="1" applyAlignment="1" applyProtection="1">
      <alignment horizontal="center" vertical="center"/>
    </xf>
    <xf numFmtId="165" fontId="8" fillId="0" borderId="1" xfId="0" applyNumberFormat="1" applyFont="1" applyFill="1" applyBorder="1" applyAlignment="1" applyProtection="1">
      <alignment horizontal="center" vertical="center" wrapText="1"/>
    </xf>
  </cellXfs>
  <cellStyles count="4">
    <cellStyle name="Binlik Ayracı 2 2 2" xfId="3"/>
    <cellStyle name="Normal" xfId="0" builtinId="0"/>
    <cellStyle name="Normal 3" xfId="2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zoomScale="55" zoomScaleNormal="55" workbookViewId="0">
      <selection activeCell="AA7" sqref="AA7"/>
    </sheetView>
  </sheetViews>
  <sheetFormatPr defaultRowHeight="15" x14ac:dyDescent="0.25"/>
  <cols>
    <col min="1" max="1" width="2.28515625" bestFit="1" customWidth="1"/>
    <col min="2" max="2" width="28" bestFit="1" customWidth="1"/>
    <col min="3" max="3" width="15.42578125" bestFit="1" customWidth="1"/>
    <col min="4" max="4" width="11.42578125" bestFit="1" customWidth="1"/>
    <col min="5" max="5" width="12.28515625" bestFit="1" customWidth="1"/>
    <col min="6" max="6" width="15" bestFit="1" customWidth="1"/>
    <col min="7" max="7" width="14" bestFit="1" customWidth="1"/>
    <col min="8" max="8" width="7.42578125" bestFit="1" customWidth="1"/>
    <col min="9" max="9" width="12.5703125" bestFit="1" customWidth="1"/>
    <col min="10" max="10" width="8.85546875" bestFit="1" customWidth="1"/>
    <col min="11" max="11" width="12.5703125" bestFit="1" customWidth="1"/>
    <col min="12" max="12" width="8.85546875" bestFit="1" customWidth="1"/>
    <col min="13" max="13" width="12.5703125" bestFit="1" customWidth="1"/>
    <col min="14" max="14" width="8.85546875" bestFit="1" customWidth="1"/>
    <col min="15" max="15" width="9.7109375" bestFit="1" customWidth="1"/>
    <col min="16" max="16" width="9.85546875" customWidth="1"/>
    <col min="17" max="17" width="11.85546875" bestFit="1" customWidth="1"/>
    <col min="18" max="18" width="12.28515625" bestFit="1" customWidth="1"/>
    <col min="19" max="19" width="15.140625" customWidth="1"/>
    <col min="20" max="20" width="12.140625" bestFit="1" customWidth="1"/>
    <col min="21" max="21" width="16" bestFit="1" customWidth="1"/>
    <col min="22" max="22" width="11" customWidth="1"/>
    <col min="23" max="23" width="17" customWidth="1"/>
  </cols>
  <sheetData>
    <row r="1" spans="1:23" s="23" customFormat="1" ht="21" customHeight="1" x14ac:dyDescent="0.25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1" t="s">
        <v>84</v>
      </c>
      <c r="W1" s="91"/>
    </row>
    <row r="2" spans="1:23" s="23" customFormat="1" ht="21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 t="s">
        <v>85</v>
      </c>
      <c r="W2" s="91"/>
    </row>
    <row r="3" spans="1:23" s="1" customFormat="1" ht="21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>
        <v>2015</v>
      </c>
      <c r="W3" s="91"/>
    </row>
    <row r="4" spans="1:23" s="2" customFormat="1" ht="25.5" x14ac:dyDescent="0.25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pans="1:23" s="4" customFormat="1" x14ac:dyDescent="0.25">
      <c r="A5" s="3"/>
      <c r="B5" s="94" t="s">
        <v>0</v>
      </c>
      <c r="C5" s="95" t="s">
        <v>1</v>
      </c>
      <c r="D5" s="88" t="s">
        <v>2</v>
      </c>
      <c r="E5" s="88" t="s">
        <v>3</v>
      </c>
      <c r="F5" s="88" t="s">
        <v>4</v>
      </c>
      <c r="G5" s="88" t="s">
        <v>5</v>
      </c>
      <c r="H5" s="88" t="s">
        <v>6</v>
      </c>
      <c r="I5" s="86" t="s">
        <v>7</v>
      </c>
      <c r="J5" s="86"/>
      <c r="K5" s="86" t="s">
        <v>8</v>
      </c>
      <c r="L5" s="86"/>
      <c r="M5" s="86" t="s">
        <v>9</v>
      </c>
      <c r="N5" s="86"/>
      <c r="O5" s="87" t="s">
        <v>10</v>
      </c>
      <c r="P5" s="89"/>
      <c r="Q5" s="89"/>
      <c r="R5" s="89"/>
      <c r="S5" s="86" t="s">
        <v>11</v>
      </c>
      <c r="T5" s="86"/>
      <c r="U5" s="87" t="s">
        <v>12</v>
      </c>
      <c r="V5" s="87"/>
      <c r="W5" s="87"/>
    </row>
    <row r="6" spans="1:23" s="4" customFormat="1" ht="42.75" x14ac:dyDescent="0.25">
      <c r="A6" s="3"/>
      <c r="B6" s="94"/>
      <c r="C6" s="95"/>
      <c r="D6" s="88"/>
      <c r="E6" s="88"/>
      <c r="F6" s="88"/>
      <c r="G6" s="88"/>
      <c r="H6" s="88"/>
      <c r="I6" s="5" t="s">
        <v>13</v>
      </c>
      <c r="J6" s="6" t="s">
        <v>14</v>
      </c>
      <c r="K6" s="5" t="s">
        <v>13</v>
      </c>
      <c r="L6" s="6" t="s">
        <v>14</v>
      </c>
      <c r="M6" s="5" t="s">
        <v>13</v>
      </c>
      <c r="N6" s="6" t="s">
        <v>14</v>
      </c>
      <c r="O6" s="6" t="s">
        <v>13</v>
      </c>
      <c r="P6" s="7" t="s">
        <v>14</v>
      </c>
      <c r="Q6" s="6" t="s">
        <v>15</v>
      </c>
      <c r="R6" s="84" t="s">
        <v>16</v>
      </c>
      <c r="S6" s="5" t="s">
        <v>13</v>
      </c>
      <c r="T6" s="85" t="s">
        <v>17</v>
      </c>
      <c r="U6" s="5" t="s">
        <v>13</v>
      </c>
      <c r="V6" s="6" t="s">
        <v>14</v>
      </c>
      <c r="W6" s="84" t="s">
        <v>16</v>
      </c>
    </row>
    <row r="7" spans="1:23" s="17" customFormat="1" ht="30.75" customHeight="1" x14ac:dyDescent="0.25">
      <c r="A7" s="10">
        <v>1</v>
      </c>
      <c r="B7" s="38" t="s">
        <v>74</v>
      </c>
      <c r="C7" s="11">
        <v>42181</v>
      </c>
      <c r="D7" s="12" t="s">
        <v>21</v>
      </c>
      <c r="E7" s="12" t="s">
        <v>75</v>
      </c>
      <c r="F7" s="12">
        <v>44</v>
      </c>
      <c r="G7" s="12">
        <v>6</v>
      </c>
      <c r="H7" s="12">
        <v>5</v>
      </c>
      <c r="I7" s="47">
        <v>104</v>
      </c>
      <c r="J7" s="32">
        <v>11</v>
      </c>
      <c r="K7" s="47">
        <v>155</v>
      </c>
      <c r="L7" s="32">
        <v>17</v>
      </c>
      <c r="M7" s="47">
        <v>267</v>
      </c>
      <c r="N7" s="32">
        <v>28</v>
      </c>
      <c r="O7" s="45">
        <f t="shared" ref="O7:P10" si="0">+I7+K7+M7</f>
        <v>526</v>
      </c>
      <c r="P7" s="45">
        <f t="shared" si="0"/>
        <v>56</v>
      </c>
      <c r="Q7" s="32">
        <f t="shared" ref="Q7" si="1">P7/G7</f>
        <v>9.3333333333333339</v>
      </c>
      <c r="R7" s="15">
        <f t="shared" ref="R7" si="2">+O7/P7</f>
        <v>9.3928571428571423</v>
      </c>
      <c r="S7" s="46">
        <v>455</v>
      </c>
      <c r="T7" s="34">
        <f>-(S7-O7)/S7</f>
        <v>0.15604395604395604</v>
      </c>
      <c r="U7" s="43">
        <v>20840.169999999998</v>
      </c>
      <c r="V7" s="44">
        <v>2446</v>
      </c>
      <c r="W7" s="37">
        <f t="shared" ref="W7" si="3">U7/V7</f>
        <v>8.5201022076860173</v>
      </c>
    </row>
    <row r="8" spans="1:23" s="17" customFormat="1" ht="30.75" customHeight="1" x14ac:dyDescent="0.25">
      <c r="A8" s="10">
        <v>2</v>
      </c>
      <c r="B8" s="38" t="s">
        <v>73</v>
      </c>
      <c r="C8" s="11">
        <v>42174</v>
      </c>
      <c r="D8" s="12" t="s">
        <v>21</v>
      </c>
      <c r="E8" s="12" t="s">
        <v>69</v>
      </c>
      <c r="F8" s="12">
        <v>24</v>
      </c>
      <c r="G8" s="12">
        <v>1</v>
      </c>
      <c r="H8" s="12">
        <v>6</v>
      </c>
      <c r="I8" s="47">
        <v>16</v>
      </c>
      <c r="J8" s="32">
        <v>2</v>
      </c>
      <c r="K8" s="47">
        <v>32</v>
      </c>
      <c r="L8" s="32">
        <v>4</v>
      </c>
      <c r="M8" s="47">
        <v>32</v>
      </c>
      <c r="N8" s="32">
        <v>4</v>
      </c>
      <c r="O8" s="45">
        <f t="shared" si="0"/>
        <v>80</v>
      </c>
      <c r="P8" s="45">
        <f t="shared" si="0"/>
        <v>10</v>
      </c>
      <c r="Q8" s="32">
        <f>P8/G8</f>
        <v>10</v>
      </c>
      <c r="R8" s="15">
        <f>+O8/P8</f>
        <v>8</v>
      </c>
      <c r="S8" s="46">
        <v>0</v>
      </c>
      <c r="T8" s="34" t="e">
        <f>-(S8-O8)/S8</f>
        <v>#DIV/0!</v>
      </c>
      <c r="U8" s="43">
        <v>16438</v>
      </c>
      <c r="V8" s="44">
        <v>1343</v>
      </c>
      <c r="W8" s="37">
        <f>U8/V8</f>
        <v>12.2397617274758</v>
      </c>
    </row>
    <row r="9" spans="1:23" s="17" customFormat="1" ht="30.75" customHeight="1" x14ac:dyDescent="0.25">
      <c r="A9" s="10">
        <v>3</v>
      </c>
      <c r="B9" s="38" t="s">
        <v>70</v>
      </c>
      <c r="C9" s="11">
        <v>42136</v>
      </c>
      <c r="D9" s="12" t="s">
        <v>21</v>
      </c>
      <c r="E9" s="12" t="s">
        <v>69</v>
      </c>
      <c r="F9" s="12">
        <v>63</v>
      </c>
      <c r="G9" s="12">
        <v>2</v>
      </c>
      <c r="H9" s="12">
        <v>7</v>
      </c>
      <c r="I9" s="47">
        <v>0</v>
      </c>
      <c r="J9" s="32">
        <v>0</v>
      </c>
      <c r="K9" s="47">
        <v>18</v>
      </c>
      <c r="L9" s="32">
        <v>2</v>
      </c>
      <c r="M9" s="47">
        <v>26</v>
      </c>
      <c r="N9" s="32">
        <v>3</v>
      </c>
      <c r="O9" s="45">
        <f t="shared" si="0"/>
        <v>44</v>
      </c>
      <c r="P9" s="45">
        <f t="shared" si="0"/>
        <v>5</v>
      </c>
      <c r="Q9" s="32">
        <f>P9/G9</f>
        <v>2.5</v>
      </c>
      <c r="R9" s="15">
        <f>+O9/P9</f>
        <v>8.8000000000000007</v>
      </c>
      <c r="S9" s="46">
        <v>60</v>
      </c>
      <c r="T9" s="34">
        <f>-(S9-O9)/S9</f>
        <v>-0.26666666666666666</v>
      </c>
      <c r="U9" s="43">
        <v>46729.5</v>
      </c>
      <c r="V9" s="44">
        <v>5366</v>
      </c>
      <c r="W9" s="37">
        <f>U9/V9</f>
        <v>8.7084420424897502</v>
      </c>
    </row>
    <row r="10" spans="1:23" s="17" customFormat="1" ht="30.75" customHeight="1" x14ac:dyDescent="0.25">
      <c r="A10" s="10">
        <v>4</v>
      </c>
      <c r="B10" s="38" t="s">
        <v>66</v>
      </c>
      <c r="C10" s="11">
        <v>42160</v>
      </c>
      <c r="D10" s="12" t="s">
        <v>21</v>
      </c>
      <c r="E10" s="12" t="s">
        <v>65</v>
      </c>
      <c r="F10" s="12">
        <v>203</v>
      </c>
      <c r="G10" s="12">
        <v>1</v>
      </c>
      <c r="H10" s="12">
        <v>8</v>
      </c>
      <c r="I10" s="47">
        <v>54</v>
      </c>
      <c r="J10" s="32">
        <v>9</v>
      </c>
      <c r="K10" s="47">
        <v>12</v>
      </c>
      <c r="L10" s="32">
        <v>2</v>
      </c>
      <c r="M10" s="47">
        <v>12</v>
      </c>
      <c r="N10" s="32">
        <v>2</v>
      </c>
      <c r="O10" s="45">
        <f t="shared" si="0"/>
        <v>78</v>
      </c>
      <c r="P10" s="45">
        <f t="shared" si="0"/>
        <v>13</v>
      </c>
      <c r="Q10" s="32">
        <f>P10/G10</f>
        <v>13</v>
      </c>
      <c r="R10" s="15">
        <f>+O10/P10</f>
        <v>6</v>
      </c>
      <c r="S10" s="46">
        <v>138</v>
      </c>
      <c r="T10" s="34">
        <f>-(S10-O10)/S10</f>
        <v>-0.43478260869565216</v>
      </c>
      <c r="U10" s="43">
        <v>1003924.7</v>
      </c>
      <c r="V10" s="44">
        <v>105509</v>
      </c>
      <c r="W10" s="37">
        <f>U10/V10</f>
        <v>9.5150622221800987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zoomScale="55" zoomScaleNormal="55" workbookViewId="0">
      <selection activeCell="O7" sqref="O7:O9"/>
    </sheetView>
  </sheetViews>
  <sheetFormatPr defaultRowHeight="15" x14ac:dyDescent="0.25"/>
  <cols>
    <col min="1" max="1" width="2.28515625" bestFit="1" customWidth="1"/>
    <col min="2" max="2" width="28" bestFit="1" customWidth="1"/>
    <col min="3" max="3" width="15.42578125" bestFit="1" customWidth="1"/>
    <col min="4" max="4" width="11.42578125" bestFit="1" customWidth="1"/>
    <col min="5" max="5" width="12.28515625" bestFit="1" customWidth="1"/>
    <col min="6" max="6" width="15" bestFit="1" customWidth="1"/>
    <col min="7" max="7" width="14" bestFit="1" customWidth="1"/>
    <col min="8" max="8" width="7.42578125" bestFit="1" customWidth="1"/>
    <col min="9" max="9" width="12.5703125" bestFit="1" customWidth="1"/>
    <col min="10" max="10" width="8.85546875" bestFit="1" customWidth="1"/>
    <col min="11" max="11" width="12.5703125" bestFit="1" customWidth="1"/>
    <col min="12" max="12" width="8.85546875" bestFit="1" customWidth="1"/>
    <col min="13" max="13" width="12.5703125" bestFit="1" customWidth="1"/>
    <col min="14" max="14" width="8.85546875" bestFit="1" customWidth="1"/>
    <col min="15" max="15" width="9.7109375" bestFit="1" customWidth="1"/>
    <col min="16" max="16" width="9.85546875" customWidth="1"/>
    <col min="17" max="17" width="11.85546875" bestFit="1" customWidth="1"/>
    <col min="18" max="18" width="12.28515625" bestFit="1" customWidth="1"/>
    <col min="19" max="19" width="15.140625" customWidth="1"/>
    <col min="20" max="20" width="12.140625" bestFit="1" customWidth="1"/>
    <col min="21" max="21" width="16" bestFit="1" customWidth="1"/>
    <col min="22" max="22" width="8.85546875" bestFit="1" customWidth="1"/>
    <col min="23" max="23" width="17" bestFit="1" customWidth="1"/>
    <col min="25" max="25" width="12.5703125" bestFit="1" customWidth="1"/>
    <col min="26" max="26" width="17.28515625" bestFit="1" customWidth="1"/>
  </cols>
  <sheetData>
    <row r="1" spans="1:27" s="23" customFormat="1" ht="21" customHeight="1" x14ac:dyDescent="0.25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1" t="s">
        <v>58</v>
      </c>
      <c r="W1" s="91"/>
    </row>
    <row r="2" spans="1:27" s="23" customFormat="1" ht="21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 t="s">
        <v>57</v>
      </c>
      <c r="W2" s="91"/>
    </row>
    <row r="3" spans="1:27" s="1" customFormat="1" ht="21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>
        <v>2015</v>
      </c>
      <c r="W3" s="91"/>
    </row>
    <row r="4" spans="1:27" s="2" customFormat="1" ht="25.5" x14ac:dyDescent="0.25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pans="1:27" s="4" customFormat="1" x14ac:dyDescent="0.25">
      <c r="A5" s="3"/>
      <c r="B5" s="94" t="s">
        <v>0</v>
      </c>
      <c r="C5" s="95" t="s">
        <v>1</v>
      </c>
      <c r="D5" s="88" t="s">
        <v>2</v>
      </c>
      <c r="E5" s="88" t="s">
        <v>3</v>
      </c>
      <c r="F5" s="88" t="s">
        <v>4</v>
      </c>
      <c r="G5" s="88" t="s">
        <v>5</v>
      </c>
      <c r="H5" s="88" t="s">
        <v>6</v>
      </c>
      <c r="I5" s="86" t="s">
        <v>7</v>
      </c>
      <c r="J5" s="86"/>
      <c r="K5" s="86" t="s">
        <v>8</v>
      </c>
      <c r="L5" s="86"/>
      <c r="M5" s="86" t="s">
        <v>9</v>
      </c>
      <c r="N5" s="86"/>
      <c r="O5" s="87" t="s">
        <v>10</v>
      </c>
      <c r="P5" s="89"/>
      <c r="Q5" s="89"/>
      <c r="R5" s="89"/>
      <c r="S5" s="86" t="s">
        <v>11</v>
      </c>
      <c r="T5" s="86"/>
      <c r="U5" s="87" t="s">
        <v>12</v>
      </c>
      <c r="V5" s="87"/>
      <c r="W5" s="87"/>
    </row>
    <row r="6" spans="1:27" s="4" customFormat="1" ht="42.75" x14ac:dyDescent="0.25">
      <c r="A6" s="3"/>
      <c r="B6" s="94"/>
      <c r="C6" s="95"/>
      <c r="D6" s="88"/>
      <c r="E6" s="88"/>
      <c r="F6" s="88"/>
      <c r="G6" s="88"/>
      <c r="H6" s="88"/>
      <c r="I6" s="5" t="s">
        <v>13</v>
      </c>
      <c r="J6" s="6" t="s">
        <v>14</v>
      </c>
      <c r="K6" s="5" t="s">
        <v>13</v>
      </c>
      <c r="L6" s="6" t="s">
        <v>14</v>
      </c>
      <c r="M6" s="5" t="s">
        <v>13</v>
      </c>
      <c r="N6" s="6" t="s">
        <v>14</v>
      </c>
      <c r="O6" s="6" t="s">
        <v>13</v>
      </c>
      <c r="P6" s="7" t="s">
        <v>14</v>
      </c>
      <c r="Q6" s="6" t="s">
        <v>15</v>
      </c>
      <c r="R6" s="67" t="s">
        <v>16</v>
      </c>
      <c r="S6" s="5" t="s">
        <v>13</v>
      </c>
      <c r="T6" s="66" t="s">
        <v>17</v>
      </c>
      <c r="U6" s="5" t="s">
        <v>13</v>
      </c>
      <c r="V6" s="6" t="s">
        <v>14</v>
      </c>
      <c r="W6" s="67" t="s">
        <v>16</v>
      </c>
    </row>
    <row r="7" spans="1:27" s="17" customFormat="1" ht="30.75" customHeight="1" x14ac:dyDescent="0.25">
      <c r="A7" s="10">
        <v>1</v>
      </c>
      <c r="B7" s="38" t="s">
        <v>59</v>
      </c>
      <c r="C7" s="11">
        <v>42146</v>
      </c>
      <c r="D7" s="12" t="s">
        <v>21</v>
      </c>
      <c r="E7" s="12" t="s">
        <v>54</v>
      </c>
      <c r="F7" s="12">
        <v>25</v>
      </c>
      <c r="G7" s="12">
        <v>27</v>
      </c>
      <c r="H7" s="12">
        <v>1</v>
      </c>
      <c r="I7" s="47">
        <v>1355.64</v>
      </c>
      <c r="J7" s="32">
        <v>122</v>
      </c>
      <c r="K7" s="47">
        <v>2527.5</v>
      </c>
      <c r="L7" s="32">
        <v>226</v>
      </c>
      <c r="M7" s="47">
        <v>2353.6</v>
      </c>
      <c r="N7" s="32">
        <v>224</v>
      </c>
      <c r="O7" s="45">
        <f t="shared" ref="O7:P9" si="0">+I7+K7+M7</f>
        <v>6236.74</v>
      </c>
      <c r="P7" s="45">
        <f t="shared" si="0"/>
        <v>572</v>
      </c>
      <c r="Q7" s="32">
        <f>P7/G7</f>
        <v>21.185185185185187</v>
      </c>
      <c r="R7" s="15">
        <f>+O7/P7</f>
        <v>10.903391608391608</v>
      </c>
      <c r="S7" s="46">
        <v>0</v>
      </c>
      <c r="T7" s="34" t="e">
        <f>-(S7-O7)/S7</f>
        <v>#DIV/0!</v>
      </c>
      <c r="U7" s="43">
        <v>6237</v>
      </c>
      <c r="V7" s="44">
        <v>572</v>
      </c>
      <c r="W7" s="37">
        <f>U7/V7</f>
        <v>10.903846153846153</v>
      </c>
      <c r="X7" s="16"/>
      <c r="Z7" s="18"/>
      <c r="AA7" s="19"/>
    </row>
    <row r="8" spans="1:27" s="17" customFormat="1" ht="30.75" customHeight="1" x14ac:dyDescent="0.25">
      <c r="A8" s="10">
        <v>2</v>
      </c>
      <c r="B8" s="38" t="s">
        <v>53</v>
      </c>
      <c r="C8" s="11">
        <v>42132</v>
      </c>
      <c r="D8" s="12" t="s">
        <v>21</v>
      </c>
      <c r="E8" s="12" t="s">
        <v>54</v>
      </c>
      <c r="F8" s="12">
        <v>104</v>
      </c>
      <c r="G8" s="12">
        <v>21</v>
      </c>
      <c r="H8" s="12">
        <v>3</v>
      </c>
      <c r="I8" s="47">
        <v>665.5</v>
      </c>
      <c r="J8" s="32">
        <v>115</v>
      </c>
      <c r="K8" s="47">
        <v>1036</v>
      </c>
      <c r="L8" s="32">
        <v>161</v>
      </c>
      <c r="M8" s="47">
        <v>530.5</v>
      </c>
      <c r="N8" s="32">
        <v>69</v>
      </c>
      <c r="O8" s="45">
        <f t="shared" si="0"/>
        <v>2232</v>
      </c>
      <c r="P8" s="45">
        <f t="shared" si="0"/>
        <v>345</v>
      </c>
      <c r="Q8" s="32">
        <f>P8/G8</f>
        <v>16.428571428571427</v>
      </c>
      <c r="R8" s="15">
        <f>+O8/P8</f>
        <v>6.4695652173913043</v>
      </c>
      <c r="S8" s="46">
        <v>28359</v>
      </c>
      <c r="T8" s="34">
        <f>-(S8-O8)/S8</f>
        <v>-0.9212948270390352</v>
      </c>
      <c r="U8" s="43">
        <v>57718.869999999995</v>
      </c>
      <c r="V8" s="44">
        <v>6049</v>
      </c>
      <c r="W8" s="37">
        <f>U8/V8</f>
        <v>9.5418862621920972</v>
      </c>
      <c r="X8" s="16"/>
      <c r="Z8" s="18"/>
      <c r="AA8" s="19"/>
    </row>
    <row r="9" spans="1:27" s="17" customFormat="1" ht="30.75" customHeight="1" x14ac:dyDescent="0.25">
      <c r="A9" s="10">
        <v>3</v>
      </c>
      <c r="B9" s="38" t="s">
        <v>49</v>
      </c>
      <c r="C9" s="11">
        <v>42125</v>
      </c>
      <c r="D9" s="12" t="s">
        <v>21</v>
      </c>
      <c r="E9" s="12" t="s">
        <v>50</v>
      </c>
      <c r="F9" s="12">
        <v>143</v>
      </c>
      <c r="G9" s="12">
        <v>2</v>
      </c>
      <c r="H9" s="12">
        <v>4</v>
      </c>
      <c r="I9" s="47">
        <v>40</v>
      </c>
      <c r="J9" s="32">
        <v>6</v>
      </c>
      <c r="K9" s="47">
        <v>196</v>
      </c>
      <c r="L9" s="32">
        <v>24</v>
      </c>
      <c r="M9" s="47">
        <v>155</v>
      </c>
      <c r="N9" s="32">
        <v>19</v>
      </c>
      <c r="O9" s="45">
        <f t="shared" si="0"/>
        <v>391</v>
      </c>
      <c r="P9" s="45">
        <f t="shared" si="0"/>
        <v>49</v>
      </c>
      <c r="Q9" s="32">
        <f>P9/G9</f>
        <v>24.5</v>
      </c>
      <c r="R9" s="15">
        <f>+O9/P9</f>
        <v>7.9795918367346941</v>
      </c>
      <c r="S9" s="46">
        <v>3114</v>
      </c>
      <c r="T9" s="34">
        <f>-(S9-O9)/S9</f>
        <v>-0.87443802183686581</v>
      </c>
      <c r="U9" s="43">
        <v>347219.31</v>
      </c>
      <c r="V9" s="44">
        <v>36119</v>
      </c>
      <c r="W9" s="37">
        <f>U9/V9</f>
        <v>9.6132038539272955</v>
      </c>
      <c r="X9" s="16"/>
      <c r="Z9" s="18"/>
      <c r="AA9" s="19"/>
    </row>
    <row r="10" spans="1:27" x14ac:dyDescent="0.25">
      <c r="Y10" s="17"/>
      <c r="Z10" s="18"/>
    </row>
    <row r="11" spans="1:27" x14ac:dyDescent="0.25">
      <c r="Y11" s="17"/>
      <c r="Z11" s="18"/>
    </row>
    <row r="12" spans="1:27" x14ac:dyDescent="0.25">
      <c r="Y12" s="17"/>
      <c r="Z12" s="18"/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zoomScale="55" zoomScaleNormal="55" workbookViewId="0">
      <selection activeCell="S7" sqref="S7"/>
    </sheetView>
  </sheetViews>
  <sheetFormatPr defaultRowHeight="15" x14ac:dyDescent="0.25"/>
  <cols>
    <col min="1" max="1" width="2.28515625" bestFit="1" customWidth="1"/>
    <col min="2" max="2" width="28" bestFit="1" customWidth="1"/>
    <col min="3" max="3" width="15.42578125" bestFit="1" customWidth="1"/>
    <col min="4" max="4" width="11.42578125" bestFit="1" customWidth="1"/>
    <col min="5" max="5" width="12.28515625" bestFit="1" customWidth="1"/>
    <col min="6" max="6" width="15" bestFit="1" customWidth="1"/>
    <col min="7" max="7" width="14" bestFit="1" customWidth="1"/>
    <col min="8" max="8" width="7.42578125" bestFit="1" customWidth="1"/>
    <col min="9" max="9" width="12.5703125" bestFit="1" customWidth="1"/>
    <col min="10" max="10" width="8.85546875" bestFit="1" customWidth="1"/>
    <col min="11" max="11" width="12.5703125" bestFit="1" customWidth="1"/>
    <col min="12" max="12" width="8.85546875" bestFit="1" customWidth="1"/>
    <col min="13" max="13" width="12.5703125" bestFit="1" customWidth="1"/>
    <col min="14" max="14" width="8.85546875" bestFit="1" customWidth="1"/>
    <col min="15" max="15" width="9.7109375" bestFit="1" customWidth="1"/>
    <col min="16" max="16" width="9.85546875" customWidth="1"/>
    <col min="17" max="17" width="11.85546875" bestFit="1" customWidth="1"/>
    <col min="18" max="18" width="12.28515625" bestFit="1" customWidth="1"/>
    <col min="19" max="19" width="15.140625" customWidth="1"/>
    <col min="20" max="20" width="12.140625" bestFit="1" customWidth="1"/>
    <col min="21" max="21" width="16" bestFit="1" customWidth="1"/>
    <col min="22" max="22" width="8.85546875" bestFit="1" customWidth="1"/>
    <col min="23" max="23" width="17" bestFit="1" customWidth="1"/>
    <col min="25" max="25" width="12.5703125" bestFit="1" customWidth="1"/>
    <col min="26" max="26" width="17.28515625" bestFit="1" customWidth="1"/>
  </cols>
  <sheetData>
    <row r="1" spans="1:27" s="23" customFormat="1" ht="21" customHeight="1" x14ac:dyDescent="0.25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1" t="s">
        <v>55</v>
      </c>
      <c r="W1" s="91"/>
    </row>
    <row r="2" spans="1:27" s="23" customFormat="1" ht="21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 t="s">
        <v>56</v>
      </c>
      <c r="W2" s="91"/>
    </row>
    <row r="3" spans="1:27" s="1" customFormat="1" ht="21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>
        <v>2015</v>
      </c>
      <c r="W3" s="91"/>
    </row>
    <row r="4" spans="1:27" s="2" customFormat="1" ht="25.5" x14ac:dyDescent="0.25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pans="1:27" s="4" customFormat="1" x14ac:dyDescent="0.25">
      <c r="A5" s="3"/>
      <c r="B5" s="94" t="s">
        <v>0</v>
      </c>
      <c r="C5" s="95" t="s">
        <v>1</v>
      </c>
      <c r="D5" s="88" t="s">
        <v>2</v>
      </c>
      <c r="E5" s="88" t="s">
        <v>3</v>
      </c>
      <c r="F5" s="88" t="s">
        <v>4</v>
      </c>
      <c r="G5" s="88" t="s">
        <v>5</v>
      </c>
      <c r="H5" s="88" t="s">
        <v>6</v>
      </c>
      <c r="I5" s="86" t="s">
        <v>7</v>
      </c>
      <c r="J5" s="86"/>
      <c r="K5" s="86" t="s">
        <v>8</v>
      </c>
      <c r="L5" s="86"/>
      <c r="M5" s="86" t="s">
        <v>9</v>
      </c>
      <c r="N5" s="86"/>
      <c r="O5" s="87" t="s">
        <v>10</v>
      </c>
      <c r="P5" s="89"/>
      <c r="Q5" s="89"/>
      <c r="R5" s="89"/>
      <c r="S5" s="86" t="s">
        <v>11</v>
      </c>
      <c r="T5" s="86"/>
      <c r="U5" s="87" t="s">
        <v>12</v>
      </c>
      <c r="V5" s="87"/>
      <c r="W5" s="87"/>
    </row>
    <row r="6" spans="1:27" s="4" customFormat="1" ht="42.75" x14ac:dyDescent="0.25">
      <c r="A6" s="3"/>
      <c r="B6" s="94"/>
      <c r="C6" s="95"/>
      <c r="D6" s="88"/>
      <c r="E6" s="88"/>
      <c r="F6" s="88"/>
      <c r="G6" s="88"/>
      <c r="H6" s="88"/>
      <c r="I6" s="5" t="s">
        <v>13</v>
      </c>
      <c r="J6" s="6" t="s">
        <v>14</v>
      </c>
      <c r="K6" s="5" t="s">
        <v>13</v>
      </c>
      <c r="L6" s="6" t="s">
        <v>14</v>
      </c>
      <c r="M6" s="5" t="s">
        <v>13</v>
      </c>
      <c r="N6" s="6" t="s">
        <v>14</v>
      </c>
      <c r="O6" s="6" t="s">
        <v>13</v>
      </c>
      <c r="P6" s="7" t="s">
        <v>14</v>
      </c>
      <c r="Q6" s="6" t="s">
        <v>15</v>
      </c>
      <c r="R6" s="64" t="s">
        <v>16</v>
      </c>
      <c r="S6" s="5" t="s">
        <v>13</v>
      </c>
      <c r="T6" s="65" t="s">
        <v>17</v>
      </c>
      <c r="U6" s="5" t="s">
        <v>13</v>
      </c>
      <c r="V6" s="6" t="s">
        <v>14</v>
      </c>
      <c r="W6" s="64" t="s">
        <v>16</v>
      </c>
    </row>
    <row r="7" spans="1:27" s="17" customFormat="1" ht="30.75" customHeight="1" x14ac:dyDescent="0.25">
      <c r="A7" s="10">
        <v>1</v>
      </c>
      <c r="B7" s="38" t="s">
        <v>53</v>
      </c>
      <c r="C7" s="11">
        <v>42132</v>
      </c>
      <c r="D7" s="12" t="s">
        <v>21</v>
      </c>
      <c r="E7" s="12" t="s">
        <v>54</v>
      </c>
      <c r="F7" s="12">
        <v>104</v>
      </c>
      <c r="G7" s="12">
        <v>45</v>
      </c>
      <c r="H7" s="12">
        <v>2</v>
      </c>
      <c r="I7" s="47">
        <v>915.5</v>
      </c>
      <c r="J7" s="32">
        <v>109</v>
      </c>
      <c r="K7" s="47">
        <v>3782</v>
      </c>
      <c r="L7" s="32">
        <v>341</v>
      </c>
      <c r="M7" s="47">
        <v>2405.5</v>
      </c>
      <c r="N7" s="32">
        <v>224</v>
      </c>
      <c r="O7" s="45">
        <f>+I7+K7+M7</f>
        <v>7103</v>
      </c>
      <c r="P7" s="45">
        <f>+J7+L7+N7</f>
        <v>674</v>
      </c>
      <c r="Q7" s="32">
        <f>P7/G7</f>
        <v>14.977777777777778</v>
      </c>
      <c r="R7" s="15">
        <f>+O7/P7</f>
        <v>10.538575667655786</v>
      </c>
      <c r="S7" s="46">
        <v>28359</v>
      </c>
      <c r="T7" s="34">
        <f>-(S7-O7)/S7</f>
        <v>-0.74953277619097991</v>
      </c>
      <c r="U7" s="43">
        <v>49492.869999999995</v>
      </c>
      <c r="V7" s="44">
        <v>5103</v>
      </c>
      <c r="W7" s="37">
        <f>U7/V7</f>
        <v>9.6987791495198898</v>
      </c>
      <c r="X7" s="16"/>
      <c r="Z7" s="18"/>
      <c r="AA7" s="19"/>
    </row>
    <row r="8" spans="1:27" s="17" customFormat="1" ht="30.75" customHeight="1" x14ac:dyDescent="0.25">
      <c r="A8" s="10">
        <v>2</v>
      </c>
      <c r="B8" s="38" t="s">
        <v>49</v>
      </c>
      <c r="C8" s="11">
        <v>42125</v>
      </c>
      <c r="D8" s="12" t="s">
        <v>21</v>
      </c>
      <c r="E8" s="12" t="s">
        <v>50</v>
      </c>
      <c r="F8" s="12">
        <v>143</v>
      </c>
      <c r="G8" s="12">
        <v>15</v>
      </c>
      <c r="H8" s="12">
        <v>3</v>
      </c>
      <c r="I8" s="47">
        <v>563</v>
      </c>
      <c r="J8" s="32">
        <v>66</v>
      </c>
      <c r="K8" s="47">
        <v>1084.5</v>
      </c>
      <c r="L8" s="32">
        <v>125</v>
      </c>
      <c r="M8" s="47">
        <v>1466.5</v>
      </c>
      <c r="N8" s="32">
        <v>158</v>
      </c>
      <c r="O8" s="45">
        <f>+I8+K8+M8</f>
        <v>3114</v>
      </c>
      <c r="P8" s="45">
        <f>+J8+L8+N8</f>
        <v>349</v>
      </c>
      <c r="Q8" s="32">
        <f>P8/G8</f>
        <v>23.266666666666666</v>
      </c>
      <c r="R8" s="15">
        <f>+O8/P8</f>
        <v>8.9226361031518628</v>
      </c>
      <c r="S8" s="46">
        <v>172294.8</v>
      </c>
      <c r="T8" s="34">
        <f>-(S8-O8)/S8</f>
        <v>-0.98192632627334075</v>
      </c>
      <c r="U8" s="43">
        <v>344238.31</v>
      </c>
      <c r="V8" s="44">
        <v>35772</v>
      </c>
      <c r="W8" s="37">
        <f>U8/V8</f>
        <v>9.6231217153080628</v>
      </c>
      <c r="X8" s="16"/>
      <c r="Z8" s="18"/>
      <c r="AA8" s="19"/>
    </row>
    <row r="9" spans="1:27" x14ac:dyDescent="0.25">
      <c r="Y9" s="17"/>
      <c r="Z9" s="18"/>
    </row>
    <row r="10" spans="1:27" x14ac:dyDescent="0.25">
      <c r="Y10" s="17"/>
      <c r="Z10" s="18"/>
    </row>
    <row r="11" spans="1:27" x14ac:dyDescent="0.25">
      <c r="Y11" s="17"/>
      <c r="Z11" s="18"/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zoomScale="55" zoomScaleNormal="55" workbookViewId="0">
      <selection activeCell="O7" sqref="O7"/>
    </sheetView>
  </sheetViews>
  <sheetFormatPr defaultRowHeight="15" x14ac:dyDescent="0.25"/>
  <cols>
    <col min="1" max="1" width="2.28515625" bestFit="1" customWidth="1"/>
    <col min="2" max="2" width="28" bestFit="1" customWidth="1"/>
    <col min="3" max="3" width="15.42578125" bestFit="1" customWidth="1"/>
    <col min="4" max="4" width="11.42578125" bestFit="1" customWidth="1"/>
    <col min="5" max="5" width="12.28515625" bestFit="1" customWidth="1"/>
    <col min="6" max="6" width="15" bestFit="1" customWidth="1"/>
    <col min="7" max="7" width="14" bestFit="1" customWidth="1"/>
    <col min="8" max="8" width="7.42578125" bestFit="1" customWidth="1"/>
    <col min="9" max="9" width="12.5703125" bestFit="1" customWidth="1"/>
    <col min="10" max="10" width="8.85546875" bestFit="1" customWidth="1"/>
    <col min="11" max="11" width="12.5703125" bestFit="1" customWidth="1"/>
    <col min="12" max="12" width="8.85546875" bestFit="1" customWidth="1"/>
    <col min="13" max="13" width="12.5703125" bestFit="1" customWidth="1"/>
    <col min="14" max="14" width="8.85546875" bestFit="1" customWidth="1"/>
    <col min="15" max="15" width="9.7109375" bestFit="1" customWidth="1"/>
    <col min="16" max="16" width="9.85546875" customWidth="1"/>
    <col min="17" max="17" width="11.85546875" bestFit="1" customWidth="1"/>
    <col min="18" max="18" width="12.28515625" bestFit="1" customWidth="1"/>
    <col min="19" max="19" width="15.140625" customWidth="1"/>
    <col min="20" max="20" width="12.140625" bestFit="1" customWidth="1"/>
    <col min="21" max="21" width="16" bestFit="1" customWidth="1"/>
    <col min="22" max="22" width="8.85546875" bestFit="1" customWidth="1"/>
    <col min="23" max="23" width="17" bestFit="1" customWidth="1"/>
    <col min="25" max="25" width="12.5703125" bestFit="1" customWidth="1"/>
    <col min="26" max="26" width="17.28515625" bestFit="1" customWidth="1"/>
  </cols>
  <sheetData>
    <row r="1" spans="1:27" s="23" customFormat="1" ht="21" customHeight="1" x14ac:dyDescent="0.25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1" t="s">
        <v>51</v>
      </c>
      <c r="W1" s="91"/>
    </row>
    <row r="2" spans="1:27" s="23" customFormat="1" ht="21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 t="s">
        <v>52</v>
      </c>
      <c r="W2" s="91"/>
    </row>
    <row r="3" spans="1:27" s="1" customFormat="1" ht="21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>
        <v>2015</v>
      </c>
      <c r="W3" s="91"/>
    </row>
    <row r="4" spans="1:27" s="2" customFormat="1" ht="25.5" x14ac:dyDescent="0.25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pans="1:27" s="4" customFormat="1" x14ac:dyDescent="0.25">
      <c r="A5" s="3"/>
      <c r="B5" s="94" t="s">
        <v>0</v>
      </c>
      <c r="C5" s="95" t="s">
        <v>1</v>
      </c>
      <c r="D5" s="88" t="s">
        <v>2</v>
      </c>
      <c r="E5" s="88" t="s">
        <v>3</v>
      </c>
      <c r="F5" s="88" t="s">
        <v>4</v>
      </c>
      <c r="G5" s="88" t="s">
        <v>5</v>
      </c>
      <c r="H5" s="88" t="s">
        <v>6</v>
      </c>
      <c r="I5" s="86" t="s">
        <v>7</v>
      </c>
      <c r="J5" s="86"/>
      <c r="K5" s="86" t="s">
        <v>8</v>
      </c>
      <c r="L5" s="86"/>
      <c r="M5" s="86" t="s">
        <v>9</v>
      </c>
      <c r="N5" s="86"/>
      <c r="O5" s="87" t="s">
        <v>10</v>
      </c>
      <c r="P5" s="89"/>
      <c r="Q5" s="89"/>
      <c r="R5" s="89"/>
      <c r="S5" s="86" t="s">
        <v>11</v>
      </c>
      <c r="T5" s="86"/>
      <c r="U5" s="87" t="s">
        <v>12</v>
      </c>
      <c r="V5" s="87"/>
      <c r="W5" s="87"/>
    </row>
    <row r="6" spans="1:27" s="4" customFormat="1" ht="42.75" x14ac:dyDescent="0.25">
      <c r="A6" s="3"/>
      <c r="B6" s="94"/>
      <c r="C6" s="95"/>
      <c r="D6" s="88"/>
      <c r="E6" s="88"/>
      <c r="F6" s="88"/>
      <c r="G6" s="88"/>
      <c r="H6" s="88"/>
      <c r="I6" s="5" t="s">
        <v>13</v>
      </c>
      <c r="J6" s="6" t="s">
        <v>14</v>
      </c>
      <c r="K6" s="5" t="s">
        <v>13</v>
      </c>
      <c r="L6" s="6" t="s">
        <v>14</v>
      </c>
      <c r="M6" s="5" t="s">
        <v>13</v>
      </c>
      <c r="N6" s="6" t="s">
        <v>14</v>
      </c>
      <c r="O6" s="6" t="s">
        <v>13</v>
      </c>
      <c r="P6" s="7" t="s">
        <v>14</v>
      </c>
      <c r="Q6" s="6" t="s">
        <v>15</v>
      </c>
      <c r="R6" s="62" t="s">
        <v>16</v>
      </c>
      <c r="S6" s="5" t="s">
        <v>13</v>
      </c>
      <c r="T6" s="63" t="s">
        <v>17</v>
      </c>
      <c r="U6" s="5" t="s">
        <v>13</v>
      </c>
      <c r="V6" s="6" t="s">
        <v>14</v>
      </c>
      <c r="W6" s="62" t="s">
        <v>16</v>
      </c>
    </row>
    <row r="7" spans="1:27" s="17" customFormat="1" ht="30.75" customHeight="1" x14ac:dyDescent="0.25">
      <c r="A7" s="10">
        <v>1</v>
      </c>
      <c r="B7" s="38" t="s">
        <v>53</v>
      </c>
      <c r="C7" s="11">
        <v>42132</v>
      </c>
      <c r="D7" s="12" t="s">
        <v>21</v>
      </c>
      <c r="E7" s="12" t="s">
        <v>54</v>
      </c>
      <c r="F7" s="12">
        <v>104</v>
      </c>
      <c r="G7" s="12">
        <v>104</v>
      </c>
      <c r="H7" s="12">
        <v>1</v>
      </c>
      <c r="I7" s="47">
        <v>3113.5</v>
      </c>
      <c r="J7" s="32">
        <v>291</v>
      </c>
      <c r="K7" s="47">
        <v>14193</v>
      </c>
      <c r="L7" s="32">
        <v>1270</v>
      </c>
      <c r="M7" s="47">
        <v>11052.5</v>
      </c>
      <c r="N7" s="32">
        <v>1059</v>
      </c>
      <c r="O7" s="45">
        <f>+I7+K7+M7</f>
        <v>28359</v>
      </c>
      <c r="P7" s="45">
        <f>+J7+L7+N7</f>
        <v>2620</v>
      </c>
      <c r="Q7" s="32">
        <f>P7/G7</f>
        <v>25.192307692307693</v>
      </c>
      <c r="R7" s="15">
        <f>+O7/P7</f>
        <v>10.824045801526717</v>
      </c>
      <c r="S7" s="46">
        <v>0</v>
      </c>
      <c r="T7" s="34" t="e">
        <f>-(S7-O7)/S7</f>
        <v>#DIV/0!</v>
      </c>
      <c r="U7" s="43">
        <v>28359</v>
      </c>
      <c r="V7" s="44">
        <v>2620</v>
      </c>
      <c r="W7" s="37">
        <f>U7/V7</f>
        <v>10.824045801526717</v>
      </c>
      <c r="X7" s="16"/>
      <c r="Z7" s="18"/>
      <c r="AA7" s="19"/>
    </row>
    <row r="8" spans="1:27" s="17" customFormat="1" ht="30.75" customHeight="1" x14ac:dyDescent="0.25">
      <c r="A8" s="10">
        <v>1</v>
      </c>
      <c r="B8" s="38" t="s">
        <v>49</v>
      </c>
      <c r="C8" s="11">
        <v>42125</v>
      </c>
      <c r="D8" s="12" t="s">
        <v>21</v>
      </c>
      <c r="E8" s="12" t="s">
        <v>50</v>
      </c>
      <c r="F8" s="12">
        <v>143</v>
      </c>
      <c r="G8" s="12">
        <v>93</v>
      </c>
      <c r="H8" s="12">
        <v>2</v>
      </c>
      <c r="I8" s="47">
        <v>11466</v>
      </c>
      <c r="J8" s="32">
        <v>1188</v>
      </c>
      <c r="K8" s="47">
        <v>18146</v>
      </c>
      <c r="L8" s="32">
        <v>1810</v>
      </c>
      <c r="M8" s="47">
        <v>22041.25</v>
      </c>
      <c r="N8" s="32">
        <v>2155</v>
      </c>
      <c r="O8" s="45">
        <f>+I8+K8+M8</f>
        <v>51653.25</v>
      </c>
      <c r="P8" s="45">
        <f>+J8+L8+N8</f>
        <v>5153</v>
      </c>
      <c r="Q8" s="32">
        <f>P8/G8</f>
        <v>55.408602150537632</v>
      </c>
      <c r="R8" s="15">
        <f>+O8/P8</f>
        <v>10.023918105957694</v>
      </c>
      <c r="S8" s="46">
        <v>172294.8</v>
      </c>
      <c r="T8" s="34">
        <f>-(S8-O8)/S8</f>
        <v>-0.70020424296032147</v>
      </c>
      <c r="U8" s="43">
        <v>308870.61</v>
      </c>
      <c r="V8" s="44">
        <v>31810</v>
      </c>
      <c r="W8" s="37">
        <f>U8/V8</f>
        <v>9.7098588494184206</v>
      </c>
      <c r="X8" s="16"/>
      <c r="Z8" s="18"/>
      <c r="AA8" s="19"/>
    </row>
    <row r="9" spans="1:27" x14ac:dyDescent="0.25">
      <c r="Y9" s="17"/>
      <c r="Z9" s="18"/>
    </row>
    <row r="10" spans="1:27" x14ac:dyDescent="0.25">
      <c r="Y10" s="17"/>
      <c r="Z10" s="18"/>
    </row>
    <row r="11" spans="1:27" x14ac:dyDescent="0.25">
      <c r="Y11" s="17"/>
      <c r="Z11" s="18"/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"/>
  <sheetViews>
    <sheetView zoomScale="55" zoomScaleNormal="55" workbookViewId="0">
      <selection activeCell="U7" sqref="U7"/>
    </sheetView>
  </sheetViews>
  <sheetFormatPr defaultRowHeight="15" x14ac:dyDescent="0.25"/>
  <cols>
    <col min="1" max="1" width="2.28515625" bestFit="1" customWidth="1"/>
    <col min="2" max="2" width="28" bestFit="1" customWidth="1"/>
    <col min="3" max="3" width="15.42578125" bestFit="1" customWidth="1"/>
    <col min="4" max="4" width="11.42578125" bestFit="1" customWidth="1"/>
    <col min="5" max="5" width="12.28515625" bestFit="1" customWidth="1"/>
    <col min="6" max="6" width="15" bestFit="1" customWidth="1"/>
    <col min="7" max="7" width="14" bestFit="1" customWidth="1"/>
    <col min="8" max="8" width="7.42578125" bestFit="1" customWidth="1"/>
    <col min="9" max="9" width="12.5703125" bestFit="1" customWidth="1"/>
    <col min="10" max="10" width="8.85546875" bestFit="1" customWidth="1"/>
    <col min="11" max="11" width="12.5703125" bestFit="1" customWidth="1"/>
    <col min="12" max="12" width="8.85546875" bestFit="1" customWidth="1"/>
    <col min="13" max="13" width="12.5703125" bestFit="1" customWidth="1"/>
    <col min="14" max="14" width="8.85546875" bestFit="1" customWidth="1"/>
    <col min="15" max="15" width="9.7109375" bestFit="1" customWidth="1"/>
    <col min="16" max="16" width="9.85546875" customWidth="1"/>
    <col min="17" max="17" width="11.85546875" bestFit="1" customWidth="1"/>
    <col min="18" max="18" width="12.28515625" bestFit="1" customWidth="1"/>
    <col min="19" max="19" width="15.140625" customWidth="1"/>
    <col min="20" max="20" width="12.140625" bestFit="1" customWidth="1"/>
    <col min="21" max="21" width="16" bestFit="1" customWidth="1"/>
    <col min="22" max="22" width="8.85546875" bestFit="1" customWidth="1"/>
    <col min="23" max="23" width="17" bestFit="1" customWidth="1"/>
  </cols>
  <sheetData>
    <row r="1" spans="1:27" s="23" customFormat="1" ht="21" customHeight="1" x14ac:dyDescent="0.25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1" t="s">
        <v>46</v>
      </c>
      <c r="W1" s="91"/>
    </row>
    <row r="2" spans="1:27" s="23" customFormat="1" ht="21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 t="s">
        <v>47</v>
      </c>
      <c r="W2" s="91"/>
    </row>
    <row r="3" spans="1:27" s="1" customFormat="1" ht="21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>
        <v>2015</v>
      </c>
      <c r="W3" s="91"/>
    </row>
    <row r="4" spans="1:27" s="2" customFormat="1" ht="25.5" x14ac:dyDescent="0.25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pans="1:27" s="4" customFormat="1" x14ac:dyDescent="0.25">
      <c r="A5" s="3"/>
      <c r="B5" s="94" t="s">
        <v>0</v>
      </c>
      <c r="C5" s="95" t="s">
        <v>1</v>
      </c>
      <c r="D5" s="88" t="s">
        <v>2</v>
      </c>
      <c r="E5" s="88" t="s">
        <v>3</v>
      </c>
      <c r="F5" s="88" t="s">
        <v>4</v>
      </c>
      <c r="G5" s="88" t="s">
        <v>5</v>
      </c>
      <c r="H5" s="88" t="s">
        <v>6</v>
      </c>
      <c r="I5" s="86" t="s">
        <v>7</v>
      </c>
      <c r="J5" s="86"/>
      <c r="K5" s="86" t="s">
        <v>8</v>
      </c>
      <c r="L5" s="86"/>
      <c r="M5" s="86" t="s">
        <v>9</v>
      </c>
      <c r="N5" s="86"/>
      <c r="O5" s="87" t="s">
        <v>10</v>
      </c>
      <c r="P5" s="89"/>
      <c r="Q5" s="89"/>
      <c r="R5" s="89"/>
      <c r="S5" s="86" t="s">
        <v>11</v>
      </c>
      <c r="T5" s="86"/>
      <c r="U5" s="87" t="s">
        <v>12</v>
      </c>
      <c r="V5" s="87"/>
      <c r="W5" s="87"/>
    </row>
    <row r="6" spans="1:27" s="4" customFormat="1" ht="42.75" x14ac:dyDescent="0.25">
      <c r="A6" s="3"/>
      <c r="B6" s="94"/>
      <c r="C6" s="95"/>
      <c r="D6" s="88"/>
      <c r="E6" s="88"/>
      <c r="F6" s="88"/>
      <c r="G6" s="88"/>
      <c r="H6" s="88"/>
      <c r="I6" s="5" t="s">
        <v>13</v>
      </c>
      <c r="J6" s="6" t="s">
        <v>14</v>
      </c>
      <c r="K6" s="5" t="s">
        <v>13</v>
      </c>
      <c r="L6" s="6" t="s">
        <v>14</v>
      </c>
      <c r="M6" s="5" t="s">
        <v>13</v>
      </c>
      <c r="N6" s="6" t="s">
        <v>14</v>
      </c>
      <c r="O6" s="6" t="s">
        <v>13</v>
      </c>
      <c r="P6" s="7" t="s">
        <v>14</v>
      </c>
      <c r="Q6" s="6" t="s">
        <v>15</v>
      </c>
      <c r="R6" s="61" t="s">
        <v>16</v>
      </c>
      <c r="S6" s="5" t="s">
        <v>13</v>
      </c>
      <c r="T6" s="60" t="s">
        <v>17</v>
      </c>
      <c r="U6" s="5" t="s">
        <v>13</v>
      </c>
      <c r="V6" s="6" t="s">
        <v>14</v>
      </c>
      <c r="W6" s="61" t="s">
        <v>16</v>
      </c>
    </row>
    <row r="7" spans="1:27" s="17" customFormat="1" ht="30.75" customHeight="1" x14ac:dyDescent="0.25">
      <c r="A7" s="10">
        <v>1</v>
      </c>
      <c r="B7" s="38" t="s">
        <v>49</v>
      </c>
      <c r="C7" s="11">
        <v>42125</v>
      </c>
      <c r="D7" s="12" t="s">
        <v>21</v>
      </c>
      <c r="E7" s="12" t="s">
        <v>50</v>
      </c>
      <c r="F7" s="12">
        <v>143</v>
      </c>
      <c r="G7" s="12">
        <v>143</v>
      </c>
      <c r="H7" s="12">
        <v>1</v>
      </c>
      <c r="I7" s="47">
        <v>61545</v>
      </c>
      <c r="J7" s="32">
        <v>6238</v>
      </c>
      <c r="K7" s="47">
        <v>47663</v>
      </c>
      <c r="L7" s="32">
        <v>4722</v>
      </c>
      <c r="M7" s="47">
        <v>63087</v>
      </c>
      <c r="N7" s="32">
        <v>6112</v>
      </c>
      <c r="O7" s="45">
        <f>+I7+K7+M7</f>
        <v>172295</v>
      </c>
      <c r="P7" s="45">
        <f>+J7+L7+N7</f>
        <v>17072</v>
      </c>
      <c r="Q7" s="32">
        <f>P7/G7</f>
        <v>119.38461538461539</v>
      </c>
      <c r="R7" s="15">
        <f>+O7/P7</f>
        <v>10.092256326148078</v>
      </c>
      <c r="S7" s="46">
        <v>0</v>
      </c>
      <c r="T7" s="34" t="e">
        <f>-(S7-O7)/S7</f>
        <v>#DIV/0!</v>
      </c>
      <c r="U7" s="43">
        <v>172294.8</v>
      </c>
      <c r="V7" s="44">
        <v>17072</v>
      </c>
      <c r="W7" s="37">
        <f>U7/V7</f>
        <v>10.092244611059044</v>
      </c>
      <c r="X7" s="16"/>
      <c r="Z7" s="18"/>
      <c r="AA7" s="19"/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zoomScale="55" zoomScaleNormal="55" workbookViewId="0">
      <selection activeCell="V2" sqref="V2:W2"/>
    </sheetView>
  </sheetViews>
  <sheetFormatPr defaultRowHeight="15" x14ac:dyDescent="0.25"/>
  <cols>
    <col min="1" max="1" width="2.28515625" bestFit="1" customWidth="1"/>
    <col min="2" max="2" width="28" bestFit="1" customWidth="1"/>
    <col min="3" max="3" width="15.42578125" bestFit="1" customWidth="1"/>
    <col min="4" max="4" width="11.42578125" bestFit="1" customWidth="1"/>
    <col min="5" max="5" width="12.28515625" bestFit="1" customWidth="1"/>
    <col min="6" max="6" width="15" bestFit="1" customWidth="1"/>
    <col min="7" max="7" width="14" bestFit="1" customWidth="1"/>
    <col min="8" max="8" width="7.42578125" bestFit="1" customWidth="1"/>
    <col min="9" max="9" width="12.5703125" bestFit="1" customWidth="1"/>
    <col min="10" max="10" width="8.85546875" bestFit="1" customWidth="1"/>
    <col min="11" max="11" width="12.5703125" bestFit="1" customWidth="1"/>
    <col min="12" max="12" width="8.85546875" bestFit="1" customWidth="1"/>
    <col min="13" max="13" width="12.5703125" bestFit="1" customWidth="1"/>
    <col min="14" max="14" width="8.85546875" bestFit="1" customWidth="1"/>
    <col min="15" max="15" width="9.7109375" bestFit="1" customWidth="1"/>
    <col min="16" max="16" width="8.85546875" bestFit="1" customWidth="1"/>
    <col min="17" max="17" width="11.85546875" bestFit="1" customWidth="1"/>
    <col min="18" max="18" width="12.28515625" bestFit="1" customWidth="1"/>
    <col min="19" max="19" width="15.140625" customWidth="1"/>
    <col min="20" max="20" width="12.140625" bestFit="1" customWidth="1"/>
    <col min="21" max="21" width="16" bestFit="1" customWidth="1"/>
    <col min="22" max="22" width="8.85546875" bestFit="1" customWidth="1"/>
    <col min="23" max="23" width="17" bestFit="1" customWidth="1"/>
  </cols>
  <sheetData>
    <row r="1" spans="1:27" s="23" customFormat="1" ht="21" customHeight="1" x14ac:dyDescent="0.25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1" t="s">
        <v>48</v>
      </c>
      <c r="W1" s="91"/>
    </row>
    <row r="2" spans="1:27" s="23" customFormat="1" ht="21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 t="s">
        <v>44</v>
      </c>
      <c r="W2" s="91"/>
    </row>
    <row r="3" spans="1:27" s="1" customFormat="1" ht="21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>
        <v>2015</v>
      </c>
      <c r="W3" s="91"/>
    </row>
    <row r="4" spans="1:27" s="2" customFormat="1" ht="25.5" x14ac:dyDescent="0.25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pans="1:27" s="4" customFormat="1" x14ac:dyDescent="0.25">
      <c r="A5" s="3"/>
      <c r="B5" s="94" t="s">
        <v>0</v>
      </c>
      <c r="C5" s="95" t="s">
        <v>1</v>
      </c>
      <c r="D5" s="88" t="s">
        <v>2</v>
      </c>
      <c r="E5" s="88" t="s">
        <v>3</v>
      </c>
      <c r="F5" s="88" t="s">
        <v>4</v>
      </c>
      <c r="G5" s="88" t="s">
        <v>5</v>
      </c>
      <c r="H5" s="88" t="s">
        <v>6</v>
      </c>
      <c r="I5" s="86" t="s">
        <v>7</v>
      </c>
      <c r="J5" s="86"/>
      <c r="K5" s="86" t="s">
        <v>8</v>
      </c>
      <c r="L5" s="86"/>
      <c r="M5" s="86" t="s">
        <v>9</v>
      </c>
      <c r="N5" s="86"/>
      <c r="O5" s="87" t="s">
        <v>10</v>
      </c>
      <c r="P5" s="89"/>
      <c r="Q5" s="89"/>
      <c r="R5" s="89"/>
      <c r="S5" s="86" t="s">
        <v>11</v>
      </c>
      <c r="T5" s="86"/>
      <c r="U5" s="87" t="s">
        <v>12</v>
      </c>
      <c r="V5" s="87"/>
      <c r="W5" s="87"/>
    </row>
    <row r="6" spans="1:27" s="4" customFormat="1" ht="42.75" x14ac:dyDescent="0.25">
      <c r="A6" s="3"/>
      <c r="B6" s="94"/>
      <c r="C6" s="95"/>
      <c r="D6" s="88"/>
      <c r="E6" s="88"/>
      <c r="F6" s="88"/>
      <c r="G6" s="88"/>
      <c r="H6" s="88"/>
      <c r="I6" s="5" t="s">
        <v>13</v>
      </c>
      <c r="J6" s="6" t="s">
        <v>14</v>
      </c>
      <c r="K6" s="5" t="s">
        <v>13</v>
      </c>
      <c r="L6" s="6" t="s">
        <v>14</v>
      </c>
      <c r="M6" s="5" t="s">
        <v>13</v>
      </c>
      <c r="N6" s="6" t="s">
        <v>14</v>
      </c>
      <c r="O6" s="6" t="s">
        <v>13</v>
      </c>
      <c r="P6" s="7" t="s">
        <v>14</v>
      </c>
      <c r="Q6" s="6" t="s">
        <v>15</v>
      </c>
      <c r="R6" s="58" t="s">
        <v>16</v>
      </c>
      <c r="S6" s="5" t="s">
        <v>13</v>
      </c>
      <c r="T6" s="59" t="s">
        <v>17</v>
      </c>
      <c r="U6" s="5" t="s">
        <v>13</v>
      </c>
      <c r="V6" s="6" t="s">
        <v>14</v>
      </c>
      <c r="W6" s="58" t="s">
        <v>16</v>
      </c>
    </row>
    <row r="7" spans="1:27" s="17" customFormat="1" ht="30.75" customHeight="1" x14ac:dyDescent="0.25">
      <c r="A7" s="10">
        <v>1</v>
      </c>
      <c r="B7" s="38" t="s">
        <v>45</v>
      </c>
      <c r="C7" s="11">
        <v>42118</v>
      </c>
      <c r="D7" s="12" t="s">
        <v>21</v>
      </c>
      <c r="E7" s="12" t="s">
        <v>40</v>
      </c>
      <c r="F7" s="12">
        <v>50</v>
      </c>
      <c r="G7" s="12">
        <v>20</v>
      </c>
      <c r="H7" s="12">
        <v>1</v>
      </c>
      <c r="I7" s="47">
        <v>302</v>
      </c>
      <c r="J7" s="32">
        <v>36</v>
      </c>
      <c r="K7" s="47">
        <v>582</v>
      </c>
      <c r="L7" s="32">
        <v>73</v>
      </c>
      <c r="M7" s="47">
        <v>478</v>
      </c>
      <c r="N7" s="32">
        <v>49</v>
      </c>
      <c r="O7" s="45">
        <f>+I7+K7+M7</f>
        <v>1362</v>
      </c>
      <c r="P7" s="45">
        <f>+J7+L7+N7</f>
        <v>158</v>
      </c>
      <c r="Q7" s="32">
        <f>P7/G7</f>
        <v>7.9</v>
      </c>
      <c r="R7" s="15">
        <f>+O7/P7</f>
        <v>8.6202531645569618</v>
      </c>
      <c r="S7" s="46">
        <v>0</v>
      </c>
      <c r="T7" s="34" t="e">
        <f>-(S7-O7)/S7</f>
        <v>#DIV/0!</v>
      </c>
      <c r="U7" s="43">
        <v>1362</v>
      </c>
      <c r="V7" s="44">
        <v>158</v>
      </c>
      <c r="W7" s="37">
        <f>U7/V7</f>
        <v>8.6202531645569618</v>
      </c>
      <c r="X7" s="16"/>
      <c r="Z7" s="18"/>
      <c r="AA7" s="19"/>
    </row>
    <row r="8" spans="1:27" s="17" customFormat="1" ht="30.75" customHeight="1" x14ac:dyDescent="0.25">
      <c r="A8" s="10">
        <v>1</v>
      </c>
      <c r="B8" s="38" t="s">
        <v>39</v>
      </c>
      <c r="C8" s="11">
        <v>42069</v>
      </c>
      <c r="D8" s="12" t="s">
        <v>21</v>
      </c>
      <c r="E8" s="12" t="s">
        <v>40</v>
      </c>
      <c r="F8" s="12">
        <v>50</v>
      </c>
      <c r="G8" s="12">
        <v>1</v>
      </c>
      <c r="H8" s="12">
        <v>3</v>
      </c>
      <c r="I8" s="47">
        <v>42</v>
      </c>
      <c r="J8" s="32">
        <v>5</v>
      </c>
      <c r="K8" s="47">
        <v>0</v>
      </c>
      <c r="L8" s="32">
        <v>0</v>
      </c>
      <c r="M8" s="47">
        <v>56</v>
      </c>
      <c r="N8" s="32">
        <v>7</v>
      </c>
      <c r="O8" s="45">
        <f>+I8+K8+M8</f>
        <v>98</v>
      </c>
      <c r="P8" s="45">
        <f>+J8+L8+N8</f>
        <v>12</v>
      </c>
      <c r="Q8" s="32">
        <f>P8/G8</f>
        <v>12</v>
      </c>
      <c r="R8" s="15">
        <f>+O8/P8</f>
        <v>8.1666666666666661</v>
      </c>
      <c r="S8" s="46">
        <v>4235.5</v>
      </c>
      <c r="T8" s="34">
        <f>-(S8-O8)/S8</f>
        <v>-0.97686223586353438</v>
      </c>
      <c r="U8" s="43">
        <v>72315.83</v>
      </c>
      <c r="V8" s="44">
        <v>6743</v>
      </c>
      <c r="W8" s="37">
        <f>U8/V8</f>
        <v>10.724578080972861</v>
      </c>
      <c r="X8" s="16"/>
      <c r="Z8" s="18"/>
      <c r="AA8" s="19"/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"/>
  <sheetViews>
    <sheetView zoomScale="55" zoomScaleNormal="55" workbookViewId="0">
      <selection activeCell="I7" activeCellId="2" sqref="M7 K7 I7"/>
    </sheetView>
  </sheetViews>
  <sheetFormatPr defaultRowHeight="15" x14ac:dyDescent="0.25"/>
  <cols>
    <col min="1" max="1" width="2.28515625" bestFit="1" customWidth="1"/>
    <col min="2" max="2" width="28" bestFit="1" customWidth="1"/>
    <col min="3" max="3" width="15.42578125" bestFit="1" customWidth="1"/>
    <col min="4" max="4" width="11.42578125" bestFit="1" customWidth="1"/>
    <col min="5" max="5" width="12.28515625" bestFit="1" customWidth="1"/>
    <col min="6" max="6" width="15" bestFit="1" customWidth="1"/>
    <col min="7" max="7" width="14" bestFit="1" customWidth="1"/>
    <col min="8" max="8" width="7.42578125" bestFit="1" customWidth="1"/>
    <col min="9" max="9" width="12.5703125" bestFit="1" customWidth="1"/>
    <col min="10" max="10" width="8.85546875" bestFit="1" customWidth="1"/>
    <col min="11" max="11" width="12.5703125" bestFit="1" customWidth="1"/>
    <col min="12" max="12" width="8.85546875" bestFit="1" customWidth="1"/>
    <col min="13" max="13" width="12.5703125" bestFit="1" customWidth="1"/>
    <col min="14" max="14" width="8.85546875" bestFit="1" customWidth="1"/>
    <col min="15" max="15" width="9.7109375" bestFit="1" customWidth="1"/>
    <col min="16" max="16" width="8.85546875" bestFit="1" customWidth="1"/>
    <col min="17" max="17" width="11.85546875" bestFit="1" customWidth="1"/>
    <col min="18" max="18" width="12.28515625" bestFit="1" customWidth="1"/>
    <col min="19" max="19" width="15.140625" customWidth="1"/>
    <col min="20" max="20" width="12.140625" bestFit="1" customWidth="1"/>
    <col min="21" max="21" width="16" bestFit="1" customWidth="1"/>
    <col min="22" max="22" width="8.85546875" bestFit="1" customWidth="1"/>
    <col min="23" max="23" width="17" bestFit="1" customWidth="1"/>
  </cols>
  <sheetData>
    <row r="1" spans="1:27" s="23" customFormat="1" ht="21" customHeight="1" x14ac:dyDescent="0.25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1" t="s">
        <v>43</v>
      </c>
      <c r="W1" s="91"/>
    </row>
    <row r="2" spans="1:27" s="23" customFormat="1" ht="21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 t="s">
        <v>42</v>
      </c>
      <c r="W2" s="91"/>
    </row>
    <row r="3" spans="1:27" s="1" customFormat="1" ht="21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>
        <v>2015</v>
      </c>
      <c r="W3" s="91"/>
    </row>
    <row r="4" spans="1:27" s="2" customFormat="1" ht="25.5" x14ac:dyDescent="0.25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pans="1:27" s="4" customFormat="1" x14ac:dyDescent="0.25">
      <c r="A5" s="3"/>
      <c r="B5" s="94" t="s">
        <v>0</v>
      </c>
      <c r="C5" s="95" t="s">
        <v>1</v>
      </c>
      <c r="D5" s="88" t="s">
        <v>2</v>
      </c>
      <c r="E5" s="88" t="s">
        <v>3</v>
      </c>
      <c r="F5" s="88" t="s">
        <v>4</v>
      </c>
      <c r="G5" s="88" t="s">
        <v>5</v>
      </c>
      <c r="H5" s="88" t="s">
        <v>6</v>
      </c>
      <c r="I5" s="86" t="s">
        <v>7</v>
      </c>
      <c r="J5" s="86"/>
      <c r="K5" s="86" t="s">
        <v>8</v>
      </c>
      <c r="L5" s="86"/>
      <c r="M5" s="86" t="s">
        <v>9</v>
      </c>
      <c r="N5" s="86"/>
      <c r="O5" s="87" t="s">
        <v>10</v>
      </c>
      <c r="P5" s="89"/>
      <c r="Q5" s="89"/>
      <c r="R5" s="89"/>
      <c r="S5" s="86" t="s">
        <v>11</v>
      </c>
      <c r="T5" s="86"/>
      <c r="U5" s="87" t="s">
        <v>12</v>
      </c>
      <c r="V5" s="87"/>
      <c r="W5" s="87"/>
    </row>
    <row r="6" spans="1:27" s="4" customFormat="1" ht="42.75" x14ac:dyDescent="0.25">
      <c r="A6" s="3"/>
      <c r="B6" s="94"/>
      <c r="C6" s="95"/>
      <c r="D6" s="88"/>
      <c r="E6" s="88"/>
      <c r="F6" s="88"/>
      <c r="G6" s="88"/>
      <c r="H6" s="88"/>
      <c r="I6" s="5" t="s">
        <v>13</v>
      </c>
      <c r="J6" s="6" t="s">
        <v>14</v>
      </c>
      <c r="K6" s="5" t="s">
        <v>13</v>
      </c>
      <c r="L6" s="6" t="s">
        <v>14</v>
      </c>
      <c r="M6" s="5" t="s">
        <v>13</v>
      </c>
      <c r="N6" s="6" t="s">
        <v>14</v>
      </c>
      <c r="O6" s="6" t="s">
        <v>13</v>
      </c>
      <c r="P6" s="7" t="s">
        <v>14</v>
      </c>
      <c r="Q6" s="6" t="s">
        <v>15</v>
      </c>
      <c r="R6" s="57" t="s">
        <v>16</v>
      </c>
      <c r="S6" s="5" t="s">
        <v>13</v>
      </c>
      <c r="T6" s="56" t="s">
        <v>17</v>
      </c>
      <c r="U6" s="5" t="s">
        <v>13</v>
      </c>
      <c r="V6" s="6" t="s">
        <v>14</v>
      </c>
      <c r="W6" s="57" t="s">
        <v>16</v>
      </c>
    </row>
    <row r="7" spans="1:27" s="17" customFormat="1" ht="30.75" customHeight="1" x14ac:dyDescent="0.25">
      <c r="A7" s="10">
        <v>1</v>
      </c>
      <c r="B7" s="38" t="s">
        <v>39</v>
      </c>
      <c r="C7" s="11">
        <v>42069</v>
      </c>
      <c r="D7" s="12" t="s">
        <v>21</v>
      </c>
      <c r="E7" s="12" t="s">
        <v>40</v>
      </c>
      <c r="F7" s="12">
        <v>50</v>
      </c>
      <c r="G7" s="12">
        <v>18</v>
      </c>
      <c r="H7" s="12">
        <v>2</v>
      </c>
      <c r="I7" s="47">
        <v>1003</v>
      </c>
      <c r="J7" s="32">
        <v>85</v>
      </c>
      <c r="K7" s="47">
        <v>1415.5</v>
      </c>
      <c r="L7" s="32">
        <v>115</v>
      </c>
      <c r="M7" s="47">
        <v>1817</v>
      </c>
      <c r="N7" s="32">
        <v>137</v>
      </c>
      <c r="O7" s="45">
        <f>+I7+K7+M7</f>
        <v>4235.5</v>
      </c>
      <c r="P7" s="45">
        <f>+J7+L7+N7</f>
        <v>337</v>
      </c>
      <c r="Q7" s="32">
        <f>P7/G7</f>
        <v>18.722222222222221</v>
      </c>
      <c r="R7" s="15">
        <f>+O7/P7</f>
        <v>12.568249258160238</v>
      </c>
      <c r="S7" s="46">
        <v>43698.3</v>
      </c>
      <c r="T7" s="34">
        <f>-(S7-O7)/S7</f>
        <v>-0.90307403262827157</v>
      </c>
      <c r="U7" s="43">
        <v>67502.33</v>
      </c>
      <c r="V7" s="44">
        <v>6318</v>
      </c>
      <c r="W7" s="37">
        <f>U7/V7</f>
        <v>10.684129471351694</v>
      </c>
      <c r="X7" s="16"/>
      <c r="Z7" s="18"/>
      <c r="AA7" s="19"/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zoomScale="55" zoomScaleNormal="55" workbookViewId="0">
      <selection activeCell="A8" sqref="A8:XFD8"/>
    </sheetView>
  </sheetViews>
  <sheetFormatPr defaultRowHeight="15" x14ac:dyDescent="0.25"/>
  <cols>
    <col min="1" max="1" width="2.28515625" bestFit="1" customWidth="1"/>
    <col min="2" max="2" width="28" bestFit="1" customWidth="1"/>
    <col min="3" max="3" width="15.42578125" bestFit="1" customWidth="1"/>
    <col min="4" max="4" width="11.42578125" bestFit="1" customWidth="1"/>
    <col min="5" max="5" width="12.28515625" bestFit="1" customWidth="1"/>
    <col min="6" max="6" width="15" bestFit="1" customWidth="1"/>
    <col min="7" max="7" width="14" bestFit="1" customWidth="1"/>
    <col min="8" max="8" width="7.42578125" bestFit="1" customWidth="1"/>
    <col min="9" max="9" width="12.5703125" bestFit="1" customWidth="1"/>
    <col min="10" max="10" width="8.85546875" bestFit="1" customWidth="1"/>
    <col min="11" max="11" width="12.5703125" bestFit="1" customWidth="1"/>
    <col min="12" max="12" width="8.85546875" bestFit="1" customWidth="1"/>
    <col min="13" max="13" width="12.5703125" bestFit="1" customWidth="1"/>
    <col min="14" max="14" width="8.85546875" bestFit="1" customWidth="1"/>
    <col min="15" max="15" width="9.7109375" bestFit="1" customWidth="1"/>
    <col min="16" max="16" width="8.85546875" bestFit="1" customWidth="1"/>
    <col min="17" max="17" width="11.85546875" bestFit="1" customWidth="1"/>
    <col min="18" max="18" width="12.28515625" bestFit="1" customWidth="1"/>
    <col min="19" max="19" width="15.140625" customWidth="1"/>
    <col min="20" max="20" width="12.140625" bestFit="1" customWidth="1"/>
    <col min="21" max="21" width="16" bestFit="1" customWidth="1"/>
    <col min="22" max="22" width="8.85546875" bestFit="1" customWidth="1"/>
    <col min="23" max="23" width="17" bestFit="1" customWidth="1"/>
  </cols>
  <sheetData>
    <row r="1" spans="1:27" s="23" customFormat="1" ht="21" customHeight="1" x14ac:dyDescent="0.25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1" t="s">
        <v>41</v>
      </c>
      <c r="W1" s="91"/>
    </row>
    <row r="2" spans="1:27" s="23" customFormat="1" ht="21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 t="s">
        <v>38</v>
      </c>
      <c r="W2" s="91"/>
    </row>
    <row r="3" spans="1:27" s="1" customFormat="1" ht="21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>
        <v>2015</v>
      </c>
      <c r="W3" s="91"/>
    </row>
    <row r="4" spans="1:27" s="2" customFormat="1" ht="25.5" x14ac:dyDescent="0.25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pans="1:27" s="4" customFormat="1" x14ac:dyDescent="0.25">
      <c r="A5" s="3"/>
      <c r="B5" s="94" t="s">
        <v>0</v>
      </c>
      <c r="C5" s="95" t="s">
        <v>1</v>
      </c>
      <c r="D5" s="88" t="s">
        <v>2</v>
      </c>
      <c r="E5" s="88" t="s">
        <v>3</v>
      </c>
      <c r="F5" s="88" t="s">
        <v>4</v>
      </c>
      <c r="G5" s="88" t="s">
        <v>5</v>
      </c>
      <c r="H5" s="88" t="s">
        <v>6</v>
      </c>
      <c r="I5" s="86" t="s">
        <v>7</v>
      </c>
      <c r="J5" s="86"/>
      <c r="K5" s="86" t="s">
        <v>8</v>
      </c>
      <c r="L5" s="86"/>
      <c r="M5" s="86" t="s">
        <v>9</v>
      </c>
      <c r="N5" s="86"/>
      <c r="O5" s="87" t="s">
        <v>10</v>
      </c>
      <c r="P5" s="89"/>
      <c r="Q5" s="89"/>
      <c r="R5" s="89"/>
      <c r="S5" s="86" t="s">
        <v>11</v>
      </c>
      <c r="T5" s="86"/>
      <c r="U5" s="87" t="s">
        <v>12</v>
      </c>
      <c r="V5" s="87"/>
      <c r="W5" s="87"/>
    </row>
    <row r="6" spans="1:27" s="4" customFormat="1" ht="42.75" x14ac:dyDescent="0.25">
      <c r="A6" s="3"/>
      <c r="B6" s="94"/>
      <c r="C6" s="95"/>
      <c r="D6" s="88"/>
      <c r="E6" s="88"/>
      <c r="F6" s="88"/>
      <c r="G6" s="88"/>
      <c r="H6" s="88"/>
      <c r="I6" s="5" t="s">
        <v>13</v>
      </c>
      <c r="J6" s="6" t="s">
        <v>14</v>
      </c>
      <c r="K6" s="5" t="s">
        <v>13</v>
      </c>
      <c r="L6" s="6" t="s">
        <v>14</v>
      </c>
      <c r="M6" s="5" t="s">
        <v>13</v>
      </c>
      <c r="N6" s="6" t="s">
        <v>14</v>
      </c>
      <c r="O6" s="6" t="s">
        <v>13</v>
      </c>
      <c r="P6" s="7" t="s">
        <v>14</v>
      </c>
      <c r="Q6" s="6" t="s">
        <v>15</v>
      </c>
      <c r="R6" s="54" t="s">
        <v>16</v>
      </c>
      <c r="S6" s="5" t="s">
        <v>13</v>
      </c>
      <c r="T6" s="55" t="s">
        <v>17</v>
      </c>
      <c r="U6" s="5" t="s">
        <v>13</v>
      </c>
      <c r="V6" s="6" t="s">
        <v>14</v>
      </c>
      <c r="W6" s="54" t="s">
        <v>16</v>
      </c>
    </row>
    <row r="7" spans="1:27" s="17" customFormat="1" ht="30.75" customHeight="1" x14ac:dyDescent="0.25">
      <c r="A7" s="10">
        <v>1</v>
      </c>
      <c r="B7" s="38" t="s">
        <v>32</v>
      </c>
      <c r="C7" s="11">
        <v>42069</v>
      </c>
      <c r="D7" s="12" t="s">
        <v>21</v>
      </c>
      <c r="E7" s="12" t="s">
        <v>33</v>
      </c>
      <c r="F7" s="12">
        <v>30</v>
      </c>
      <c r="G7" s="12">
        <v>2</v>
      </c>
      <c r="H7" s="12">
        <v>4</v>
      </c>
      <c r="I7" s="47">
        <v>670</v>
      </c>
      <c r="J7" s="32">
        <v>154</v>
      </c>
      <c r="K7" s="47">
        <v>670</v>
      </c>
      <c r="L7" s="32">
        <v>154</v>
      </c>
      <c r="M7" s="47">
        <v>642</v>
      </c>
      <c r="N7" s="32">
        <v>150</v>
      </c>
      <c r="O7" s="45">
        <f>+I7+K7+M7</f>
        <v>1982</v>
      </c>
      <c r="P7" s="45">
        <f>+J7+L7+N7</f>
        <v>458</v>
      </c>
      <c r="Q7" s="32">
        <f>P7/G7</f>
        <v>229</v>
      </c>
      <c r="R7" s="15">
        <f>+O7/P7</f>
        <v>4.3275109170305681</v>
      </c>
      <c r="S7" s="46">
        <v>0</v>
      </c>
      <c r="T7" s="34" t="e">
        <f>-(S7-O7)/S7</f>
        <v>#DIV/0!</v>
      </c>
      <c r="U7" s="43">
        <v>6110</v>
      </c>
      <c r="V7" s="44">
        <v>1026</v>
      </c>
      <c r="W7" s="37">
        <f>U7/V7</f>
        <v>5.9551656920077969</v>
      </c>
      <c r="X7" s="16"/>
      <c r="Z7" s="18"/>
      <c r="AA7" s="19"/>
    </row>
    <row r="8" spans="1:27" s="17" customFormat="1" ht="30.75" customHeight="1" x14ac:dyDescent="0.25">
      <c r="A8" s="10">
        <v>1</v>
      </c>
      <c r="B8" s="38" t="s">
        <v>39</v>
      </c>
      <c r="C8" s="11">
        <v>42069</v>
      </c>
      <c r="D8" s="12" t="s">
        <v>21</v>
      </c>
      <c r="E8" s="12" t="s">
        <v>40</v>
      </c>
      <c r="F8" s="12">
        <v>50</v>
      </c>
      <c r="G8" s="12">
        <v>67</v>
      </c>
      <c r="H8" s="12">
        <v>1</v>
      </c>
      <c r="I8" s="47">
        <v>12087.5</v>
      </c>
      <c r="J8" s="32">
        <v>1112</v>
      </c>
      <c r="K8" s="47">
        <v>16800.5</v>
      </c>
      <c r="L8" s="32">
        <v>1551</v>
      </c>
      <c r="M8" s="47">
        <v>14810.3</v>
      </c>
      <c r="N8" s="32">
        <v>1424</v>
      </c>
      <c r="O8" s="45">
        <f>+I8+K8+M8</f>
        <v>43698.3</v>
      </c>
      <c r="P8" s="45">
        <f>+J8+L8+N8</f>
        <v>4087</v>
      </c>
      <c r="Q8" s="32">
        <f>P8/G8</f>
        <v>61</v>
      </c>
      <c r="R8" s="15">
        <f>+O8/P8</f>
        <v>10.692023489111818</v>
      </c>
      <c r="S8" s="46">
        <v>0</v>
      </c>
      <c r="T8" s="34" t="e">
        <f>-(S8-O8)/S8</f>
        <v>#DIV/0!</v>
      </c>
      <c r="U8" s="43">
        <v>43698.3</v>
      </c>
      <c r="V8" s="44">
        <v>4087</v>
      </c>
      <c r="W8" s="37">
        <f>U8/V8</f>
        <v>10.692023489111818</v>
      </c>
      <c r="X8" s="16"/>
      <c r="Z8" s="18"/>
      <c r="AA8" s="19"/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zoomScale="55" zoomScaleNormal="55" workbookViewId="0">
      <selection activeCell="Y6" sqref="Y6"/>
    </sheetView>
  </sheetViews>
  <sheetFormatPr defaultRowHeight="15" x14ac:dyDescent="0.25"/>
  <cols>
    <col min="1" max="1" width="2.28515625" bestFit="1" customWidth="1"/>
    <col min="2" max="2" width="28" bestFit="1" customWidth="1"/>
    <col min="3" max="3" width="15.42578125" bestFit="1" customWidth="1"/>
    <col min="4" max="4" width="11.42578125" bestFit="1" customWidth="1"/>
    <col min="5" max="5" width="12.28515625" bestFit="1" customWidth="1"/>
    <col min="6" max="6" width="15" bestFit="1" customWidth="1"/>
    <col min="7" max="7" width="14" bestFit="1" customWidth="1"/>
    <col min="8" max="8" width="7.42578125" bestFit="1" customWidth="1"/>
    <col min="9" max="9" width="12.5703125" bestFit="1" customWidth="1"/>
    <col min="10" max="10" width="8.85546875" bestFit="1" customWidth="1"/>
    <col min="11" max="11" width="12.5703125" bestFit="1" customWidth="1"/>
    <col min="12" max="12" width="8.85546875" bestFit="1" customWidth="1"/>
    <col min="13" max="13" width="12.5703125" bestFit="1" customWidth="1"/>
    <col min="14" max="14" width="8.85546875" bestFit="1" customWidth="1"/>
    <col min="15" max="15" width="9.7109375" bestFit="1" customWidth="1"/>
    <col min="16" max="16" width="8.85546875" bestFit="1" customWidth="1"/>
    <col min="17" max="17" width="11.85546875" bestFit="1" customWidth="1"/>
    <col min="18" max="18" width="12.28515625" bestFit="1" customWidth="1"/>
    <col min="19" max="19" width="15.140625" customWidth="1"/>
    <col min="20" max="20" width="12.140625" bestFit="1" customWidth="1"/>
    <col min="21" max="21" width="16" bestFit="1" customWidth="1"/>
    <col min="22" max="22" width="8.85546875" bestFit="1" customWidth="1"/>
    <col min="23" max="23" width="17" bestFit="1" customWidth="1"/>
  </cols>
  <sheetData>
    <row r="1" spans="1:27" s="23" customFormat="1" ht="21" customHeight="1" x14ac:dyDescent="0.25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1" t="s">
        <v>36</v>
      </c>
      <c r="W1" s="91"/>
    </row>
    <row r="2" spans="1:27" s="23" customFormat="1" ht="21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 t="s">
        <v>37</v>
      </c>
      <c r="W2" s="91"/>
    </row>
    <row r="3" spans="1:27" s="1" customFormat="1" ht="21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>
        <v>2015</v>
      </c>
      <c r="W3" s="91"/>
    </row>
    <row r="4" spans="1:27" s="2" customFormat="1" ht="25.5" x14ac:dyDescent="0.25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pans="1:27" s="4" customFormat="1" x14ac:dyDescent="0.25">
      <c r="A5" s="3"/>
      <c r="B5" s="94" t="s">
        <v>0</v>
      </c>
      <c r="C5" s="95" t="s">
        <v>1</v>
      </c>
      <c r="D5" s="88" t="s">
        <v>2</v>
      </c>
      <c r="E5" s="88" t="s">
        <v>3</v>
      </c>
      <c r="F5" s="88" t="s">
        <v>4</v>
      </c>
      <c r="G5" s="88" t="s">
        <v>5</v>
      </c>
      <c r="H5" s="88" t="s">
        <v>6</v>
      </c>
      <c r="I5" s="86" t="s">
        <v>7</v>
      </c>
      <c r="J5" s="86"/>
      <c r="K5" s="86" t="s">
        <v>8</v>
      </c>
      <c r="L5" s="86"/>
      <c r="M5" s="86" t="s">
        <v>9</v>
      </c>
      <c r="N5" s="86"/>
      <c r="O5" s="87" t="s">
        <v>10</v>
      </c>
      <c r="P5" s="89"/>
      <c r="Q5" s="89"/>
      <c r="R5" s="89"/>
      <c r="S5" s="86" t="s">
        <v>11</v>
      </c>
      <c r="T5" s="86"/>
      <c r="U5" s="87" t="s">
        <v>12</v>
      </c>
      <c r="V5" s="87"/>
      <c r="W5" s="87"/>
    </row>
    <row r="6" spans="1:27" s="4" customFormat="1" ht="42.75" x14ac:dyDescent="0.25">
      <c r="A6" s="3"/>
      <c r="B6" s="94"/>
      <c r="C6" s="95"/>
      <c r="D6" s="88"/>
      <c r="E6" s="88"/>
      <c r="F6" s="88"/>
      <c r="G6" s="88"/>
      <c r="H6" s="88"/>
      <c r="I6" s="5" t="s">
        <v>13</v>
      </c>
      <c r="J6" s="6" t="s">
        <v>14</v>
      </c>
      <c r="K6" s="5" t="s">
        <v>13</v>
      </c>
      <c r="L6" s="6" t="s">
        <v>14</v>
      </c>
      <c r="M6" s="5" t="s">
        <v>13</v>
      </c>
      <c r="N6" s="6" t="s">
        <v>14</v>
      </c>
      <c r="O6" s="6" t="s">
        <v>13</v>
      </c>
      <c r="P6" s="7" t="s">
        <v>14</v>
      </c>
      <c r="Q6" s="6" t="s">
        <v>15</v>
      </c>
      <c r="R6" s="53" t="s">
        <v>16</v>
      </c>
      <c r="S6" s="5" t="s">
        <v>13</v>
      </c>
      <c r="T6" s="52" t="s">
        <v>17</v>
      </c>
      <c r="U6" s="5" t="s">
        <v>13</v>
      </c>
      <c r="V6" s="6" t="s">
        <v>14</v>
      </c>
      <c r="W6" s="53" t="s">
        <v>16</v>
      </c>
    </row>
    <row r="7" spans="1:27" s="17" customFormat="1" ht="30.75" customHeight="1" x14ac:dyDescent="0.25">
      <c r="A7" s="10">
        <v>1</v>
      </c>
      <c r="B7" s="38" t="s">
        <v>32</v>
      </c>
      <c r="C7" s="11">
        <v>42069</v>
      </c>
      <c r="D7" s="12" t="s">
        <v>21</v>
      </c>
      <c r="E7" s="12" t="s">
        <v>33</v>
      </c>
      <c r="F7" s="12">
        <v>30</v>
      </c>
      <c r="G7" s="12">
        <v>4</v>
      </c>
      <c r="H7" s="12">
        <v>3</v>
      </c>
      <c r="I7" s="47">
        <v>14</v>
      </c>
      <c r="J7" s="32">
        <v>2</v>
      </c>
      <c r="K7" s="47">
        <v>74</v>
      </c>
      <c r="L7" s="32">
        <v>11</v>
      </c>
      <c r="M7" s="47">
        <v>82</v>
      </c>
      <c r="N7" s="32">
        <v>11</v>
      </c>
      <c r="O7" s="45">
        <f>+I7+K7+M7</f>
        <v>170</v>
      </c>
      <c r="P7" s="45">
        <f>+J7+L7+N7</f>
        <v>24</v>
      </c>
      <c r="Q7" s="32">
        <f>P7/G7</f>
        <v>6</v>
      </c>
      <c r="R7" s="15">
        <f>+O7/P7</f>
        <v>7.083333333333333</v>
      </c>
      <c r="S7" s="46">
        <v>2313</v>
      </c>
      <c r="T7" s="34">
        <f>-(S7-O7)/S7</f>
        <v>-0.92650237786424561</v>
      </c>
      <c r="U7" s="43">
        <v>4064</v>
      </c>
      <c r="V7" s="44">
        <v>559</v>
      </c>
      <c r="W7" s="37">
        <f>U7/V7</f>
        <v>7.2701252236135954</v>
      </c>
      <c r="X7" s="16"/>
      <c r="Z7" s="18"/>
      <c r="AA7" s="19"/>
    </row>
    <row r="8" spans="1:27" s="17" customFormat="1" ht="30.75" customHeight="1" x14ac:dyDescent="0.25">
      <c r="A8" s="10">
        <v>2</v>
      </c>
      <c r="B8" s="38" t="s">
        <v>27</v>
      </c>
      <c r="C8" s="11">
        <v>42062</v>
      </c>
      <c r="D8" s="12" t="s">
        <v>21</v>
      </c>
      <c r="E8" s="12" t="s">
        <v>28</v>
      </c>
      <c r="F8" s="12">
        <v>30</v>
      </c>
      <c r="G8" s="12">
        <v>1</v>
      </c>
      <c r="H8" s="12">
        <v>4</v>
      </c>
      <c r="I8" s="47">
        <v>32</v>
      </c>
      <c r="J8" s="32">
        <v>4</v>
      </c>
      <c r="K8" s="47">
        <v>0</v>
      </c>
      <c r="L8" s="32">
        <v>0</v>
      </c>
      <c r="M8" s="47">
        <v>24</v>
      </c>
      <c r="N8" s="32">
        <v>3</v>
      </c>
      <c r="O8" s="45">
        <f>+I8+K8+M8</f>
        <v>56</v>
      </c>
      <c r="P8" s="45">
        <f>+J8+L8+N8</f>
        <v>7</v>
      </c>
      <c r="Q8" s="32">
        <f t="shared" ref="Q8" si="0">P8/G8</f>
        <v>7</v>
      </c>
      <c r="R8" s="15">
        <f t="shared" ref="R8" si="1">+O8/P8</f>
        <v>8</v>
      </c>
      <c r="S8" s="46">
        <v>860</v>
      </c>
      <c r="T8" s="34">
        <f t="shared" ref="T8" si="2">-(S8-O8)/S8</f>
        <v>-0.93488372093023253</v>
      </c>
      <c r="U8" s="43">
        <v>9107</v>
      </c>
      <c r="V8" s="44">
        <v>1258</v>
      </c>
      <c r="W8" s="37">
        <f t="shared" ref="W8" si="3">U8/V8</f>
        <v>7.2392686804451509</v>
      </c>
      <c r="X8" s="16"/>
      <c r="Z8" s="18"/>
      <c r="AA8" s="19"/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ignoredErrors>
    <ignoredError sqref="V2" twoDigitTextYear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zoomScale="55" zoomScaleNormal="55" workbookViewId="0">
      <selection activeCell="E31" sqref="E31"/>
    </sheetView>
  </sheetViews>
  <sheetFormatPr defaultRowHeight="15" x14ac:dyDescent="0.25"/>
  <cols>
    <col min="1" max="1" width="2.28515625" bestFit="1" customWidth="1"/>
    <col min="2" max="2" width="28" bestFit="1" customWidth="1"/>
    <col min="3" max="3" width="15.42578125" bestFit="1" customWidth="1"/>
    <col min="4" max="4" width="11.42578125" bestFit="1" customWidth="1"/>
    <col min="5" max="5" width="12.28515625" bestFit="1" customWidth="1"/>
    <col min="6" max="6" width="15" bestFit="1" customWidth="1"/>
    <col min="7" max="7" width="14" bestFit="1" customWidth="1"/>
    <col min="8" max="8" width="7.42578125" bestFit="1" customWidth="1"/>
    <col min="9" max="9" width="12.5703125" bestFit="1" customWidth="1"/>
    <col min="10" max="10" width="8.85546875" bestFit="1" customWidth="1"/>
    <col min="11" max="11" width="12.5703125" bestFit="1" customWidth="1"/>
    <col min="12" max="12" width="8.85546875" bestFit="1" customWidth="1"/>
    <col min="13" max="13" width="12.5703125" bestFit="1" customWidth="1"/>
    <col min="14" max="14" width="8.85546875" bestFit="1" customWidth="1"/>
    <col min="15" max="15" width="9.7109375" bestFit="1" customWidth="1"/>
    <col min="16" max="16" width="8.85546875" bestFit="1" customWidth="1"/>
    <col min="17" max="17" width="11.85546875" bestFit="1" customWidth="1"/>
    <col min="18" max="18" width="12.28515625" bestFit="1" customWidth="1"/>
    <col min="19" max="19" width="15.140625" customWidth="1"/>
    <col min="20" max="20" width="12.140625" bestFit="1" customWidth="1"/>
    <col min="21" max="21" width="16" bestFit="1" customWidth="1"/>
    <col min="22" max="22" width="8.85546875" bestFit="1" customWidth="1"/>
    <col min="23" max="23" width="17" bestFit="1" customWidth="1"/>
  </cols>
  <sheetData>
    <row r="1" spans="1:27" s="23" customFormat="1" ht="21" customHeight="1" x14ac:dyDescent="0.25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1" t="s">
        <v>35</v>
      </c>
      <c r="W1" s="91"/>
    </row>
    <row r="2" spans="1:27" s="23" customFormat="1" ht="21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 t="s">
        <v>34</v>
      </c>
      <c r="W2" s="91"/>
    </row>
    <row r="3" spans="1:27" s="1" customFormat="1" ht="21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>
        <v>2015</v>
      </c>
      <c r="W3" s="91"/>
    </row>
    <row r="4" spans="1:27" s="2" customFormat="1" ht="25.5" x14ac:dyDescent="0.25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pans="1:27" s="4" customFormat="1" x14ac:dyDescent="0.25">
      <c r="A5" s="3"/>
      <c r="B5" s="94" t="s">
        <v>0</v>
      </c>
      <c r="C5" s="95" t="s">
        <v>1</v>
      </c>
      <c r="D5" s="88" t="s">
        <v>2</v>
      </c>
      <c r="E5" s="88" t="s">
        <v>3</v>
      </c>
      <c r="F5" s="88" t="s">
        <v>4</v>
      </c>
      <c r="G5" s="88" t="s">
        <v>5</v>
      </c>
      <c r="H5" s="88" t="s">
        <v>6</v>
      </c>
      <c r="I5" s="86" t="s">
        <v>7</v>
      </c>
      <c r="J5" s="86"/>
      <c r="K5" s="86" t="s">
        <v>8</v>
      </c>
      <c r="L5" s="86"/>
      <c r="M5" s="86" t="s">
        <v>9</v>
      </c>
      <c r="N5" s="86"/>
      <c r="O5" s="87" t="s">
        <v>10</v>
      </c>
      <c r="P5" s="89"/>
      <c r="Q5" s="89"/>
      <c r="R5" s="89"/>
      <c r="S5" s="86" t="s">
        <v>11</v>
      </c>
      <c r="T5" s="86"/>
      <c r="U5" s="87" t="s">
        <v>12</v>
      </c>
      <c r="V5" s="87"/>
      <c r="W5" s="87"/>
    </row>
    <row r="6" spans="1:27" s="4" customFormat="1" ht="42.75" x14ac:dyDescent="0.25">
      <c r="A6" s="3"/>
      <c r="B6" s="94"/>
      <c r="C6" s="95"/>
      <c r="D6" s="88"/>
      <c r="E6" s="88"/>
      <c r="F6" s="88"/>
      <c r="G6" s="88"/>
      <c r="H6" s="88"/>
      <c r="I6" s="5" t="s">
        <v>13</v>
      </c>
      <c r="J6" s="6" t="s">
        <v>14</v>
      </c>
      <c r="K6" s="5" t="s">
        <v>13</v>
      </c>
      <c r="L6" s="6" t="s">
        <v>14</v>
      </c>
      <c r="M6" s="5" t="s">
        <v>13</v>
      </c>
      <c r="N6" s="6" t="s">
        <v>14</v>
      </c>
      <c r="O6" s="6" t="s">
        <v>13</v>
      </c>
      <c r="P6" s="7" t="s">
        <v>14</v>
      </c>
      <c r="Q6" s="6" t="s">
        <v>15</v>
      </c>
      <c r="R6" s="50" t="s">
        <v>16</v>
      </c>
      <c r="S6" s="5" t="s">
        <v>13</v>
      </c>
      <c r="T6" s="51" t="s">
        <v>17</v>
      </c>
      <c r="U6" s="5" t="s">
        <v>13</v>
      </c>
      <c r="V6" s="6" t="s">
        <v>14</v>
      </c>
      <c r="W6" s="50" t="s">
        <v>16</v>
      </c>
    </row>
    <row r="7" spans="1:27" s="17" customFormat="1" ht="30.75" customHeight="1" x14ac:dyDescent="0.25">
      <c r="A7" s="10">
        <v>1</v>
      </c>
      <c r="B7" s="38" t="s">
        <v>32</v>
      </c>
      <c r="C7" s="11">
        <v>42069</v>
      </c>
      <c r="D7" s="12" t="s">
        <v>21</v>
      </c>
      <c r="E7" s="12" t="s">
        <v>33</v>
      </c>
      <c r="F7" s="12">
        <v>30</v>
      </c>
      <c r="G7" s="12">
        <v>6</v>
      </c>
      <c r="H7" s="12">
        <v>2</v>
      </c>
      <c r="I7" s="47">
        <v>91</v>
      </c>
      <c r="J7" s="32">
        <v>13</v>
      </c>
      <c r="K7" s="47">
        <v>141</v>
      </c>
      <c r="L7" s="32">
        <v>19</v>
      </c>
      <c r="M7" s="47">
        <v>77</v>
      </c>
      <c r="N7" s="32">
        <v>10</v>
      </c>
      <c r="O7" s="45">
        <f>+I7+K7+M7</f>
        <v>309</v>
      </c>
      <c r="P7" s="45">
        <f>+J7+L7+N7</f>
        <v>42</v>
      </c>
      <c r="Q7" s="32">
        <f>P7/G7</f>
        <v>7</v>
      </c>
      <c r="R7" s="15">
        <f>+O7/P7</f>
        <v>7.3571428571428568</v>
      </c>
      <c r="S7" s="46">
        <v>2313</v>
      </c>
      <c r="T7" s="34">
        <f>-(S7-O7)/S7</f>
        <v>-0.86640726329442286</v>
      </c>
      <c r="U7" s="43">
        <v>3795</v>
      </c>
      <c r="V7" s="44">
        <v>521</v>
      </c>
      <c r="W7" s="37">
        <f>U7/V7</f>
        <v>7.2840690978886755</v>
      </c>
      <c r="X7" s="16"/>
      <c r="Z7" s="18"/>
      <c r="AA7" s="19"/>
    </row>
    <row r="8" spans="1:27" s="17" customFormat="1" ht="30.75" customHeight="1" x14ac:dyDescent="0.25">
      <c r="A8" s="10">
        <v>2</v>
      </c>
      <c r="B8" s="38" t="s">
        <v>27</v>
      </c>
      <c r="C8" s="11">
        <v>42062</v>
      </c>
      <c r="D8" s="12" t="s">
        <v>21</v>
      </c>
      <c r="E8" s="12" t="s">
        <v>28</v>
      </c>
      <c r="F8" s="12">
        <v>30</v>
      </c>
      <c r="G8" s="12">
        <v>5</v>
      </c>
      <c r="H8" s="12">
        <v>3</v>
      </c>
      <c r="I8" s="47">
        <v>70</v>
      </c>
      <c r="J8" s="32">
        <v>9</v>
      </c>
      <c r="K8" s="47">
        <v>229</v>
      </c>
      <c r="L8" s="32">
        <v>27</v>
      </c>
      <c r="M8" s="47">
        <v>210</v>
      </c>
      <c r="N8" s="32">
        <v>25</v>
      </c>
      <c r="O8" s="45">
        <f>+I8+K8+M8</f>
        <v>509</v>
      </c>
      <c r="P8" s="45">
        <f>+J8+L8+N8</f>
        <v>61</v>
      </c>
      <c r="Q8" s="32">
        <f t="shared" ref="Q8" si="0">P8/G8</f>
        <v>12.2</v>
      </c>
      <c r="R8" s="15">
        <f t="shared" ref="R8" si="1">+O8/P8</f>
        <v>8.3442622950819665</v>
      </c>
      <c r="S8" s="46">
        <v>860</v>
      </c>
      <c r="T8" s="34">
        <f t="shared" ref="T8" si="2">-(S8-O8)/S8</f>
        <v>-0.40813953488372096</v>
      </c>
      <c r="U8" s="43">
        <v>8842</v>
      </c>
      <c r="V8" s="44">
        <v>1223</v>
      </c>
      <c r="W8" s="37">
        <f t="shared" ref="W8" si="3">U8/V8</f>
        <v>7.2297628781684384</v>
      </c>
      <c r="X8" s="16"/>
      <c r="Z8" s="18"/>
      <c r="AA8" s="19"/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zoomScale="55" zoomScaleNormal="55" workbookViewId="0">
      <selection activeCell="T7" sqref="T7:T8"/>
    </sheetView>
  </sheetViews>
  <sheetFormatPr defaultRowHeight="15" x14ac:dyDescent="0.25"/>
  <cols>
    <col min="1" max="1" width="2.28515625" bestFit="1" customWidth="1"/>
    <col min="2" max="2" width="28" bestFit="1" customWidth="1"/>
    <col min="3" max="3" width="15.42578125" bestFit="1" customWidth="1"/>
    <col min="4" max="4" width="11.42578125" bestFit="1" customWidth="1"/>
    <col min="5" max="5" width="12.28515625" bestFit="1" customWidth="1"/>
    <col min="6" max="6" width="15" bestFit="1" customWidth="1"/>
    <col min="7" max="7" width="14" bestFit="1" customWidth="1"/>
    <col min="8" max="8" width="7.42578125" bestFit="1" customWidth="1"/>
    <col min="9" max="9" width="12.5703125" bestFit="1" customWidth="1"/>
    <col min="10" max="10" width="8.85546875" bestFit="1" customWidth="1"/>
    <col min="11" max="11" width="12.5703125" bestFit="1" customWidth="1"/>
    <col min="12" max="12" width="8.85546875" bestFit="1" customWidth="1"/>
    <col min="13" max="13" width="12.5703125" bestFit="1" customWidth="1"/>
    <col min="14" max="14" width="8.85546875" bestFit="1" customWidth="1"/>
    <col min="15" max="15" width="9.7109375" bestFit="1" customWidth="1"/>
    <col min="16" max="16" width="8.85546875" bestFit="1" customWidth="1"/>
    <col min="17" max="17" width="11.85546875" bestFit="1" customWidth="1"/>
    <col min="18" max="18" width="12.28515625" bestFit="1" customWidth="1"/>
    <col min="19" max="19" width="15.140625" customWidth="1"/>
    <col min="20" max="20" width="12.140625" bestFit="1" customWidth="1"/>
    <col min="21" max="21" width="16" bestFit="1" customWidth="1"/>
    <col min="22" max="22" width="8.85546875" bestFit="1" customWidth="1"/>
    <col min="23" max="23" width="17" bestFit="1" customWidth="1"/>
  </cols>
  <sheetData>
    <row r="1" spans="1:27" s="23" customFormat="1" ht="21" customHeight="1" x14ac:dyDescent="0.25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1" t="s">
        <v>29</v>
      </c>
      <c r="W1" s="91"/>
    </row>
    <row r="2" spans="1:27" s="23" customFormat="1" ht="21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 t="s">
        <v>30</v>
      </c>
      <c r="W2" s="91"/>
    </row>
    <row r="3" spans="1:27" s="1" customFormat="1" ht="21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>
        <v>2015</v>
      </c>
      <c r="W3" s="91"/>
    </row>
    <row r="4" spans="1:27" s="2" customFormat="1" ht="25.5" x14ac:dyDescent="0.25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pans="1:27" s="4" customFormat="1" x14ac:dyDescent="0.25">
      <c r="A5" s="3"/>
      <c r="B5" s="94" t="s">
        <v>0</v>
      </c>
      <c r="C5" s="95" t="s">
        <v>1</v>
      </c>
      <c r="D5" s="88" t="s">
        <v>2</v>
      </c>
      <c r="E5" s="88" t="s">
        <v>3</v>
      </c>
      <c r="F5" s="88" t="s">
        <v>4</v>
      </c>
      <c r="G5" s="88" t="s">
        <v>5</v>
      </c>
      <c r="H5" s="88" t="s">
        <v>6</v>
      </c>
      <c r="I5" s="86" t="s">
        <v>7</v>
      </c>
      <c r="J5" s="86"/>
      <c r="K5" s="86" t="s">
        <v>8</v>
      </c>
      <c r="L5" s="86"/>
      <c r="M5" s="86" t="s">
        <v>9</v>
      </c>
      <c r="N5" s="86"/>
      <c r="O5" s="87" t="s">
        <v>10</v>
      </c>
      <c r="P5" s="89"/>
      <c r="Q5" s="89"/>
      <c r="R5" s="89"/>
      <c r="S5" s="86" t="s">
        <v>11</v>
      </c>
      <c r="T5" s="86"/>
      <c r="U5" s="87" t="s">
        <v>12</v>
      </c>
      <c r="V5" s="87"/>
      <c r="W5" s="87"/>
    </row>
    <row r="6" spans="1:27" s="4" customFormat="1" ht="42.75" x14ac:dyDescent="0.25">
      <c r="A6" s="3"/>
      <c r="B6" s="94"/>
      <c r="C6" s="95"/>
      <c r="D6" s="88"/>
      <c r="E6" s="88"/>
      <c r="F6" s="88"/>
      <c r="G6" s="88"/>
      <c r="H6" s="88"/>
      <c r="I6" s="5" t="s">
        <v>13</v>
      </c>
      <c r="J6" s="6" t="s">
        <v>14</v>
      </c>
      <c r="K6" s="5" t="s">
        <v>13</v>
      </c>
      <c r="L6" s="6" t="s">
        <v>14</v>
      </c>
      <c r="M6" s="5" t="s">
        <v>13</v>
      </c>
      <c r="N6" s="6" t="s">
        <v>14</v>
      </c>
      <c r="O6" s="6" t="s">
        <v>13</v>
      </c>
      <c r="P6" s="7" t="s">
        <v>14</v>
      </c>
      <c r="Q6" s="6" t="s">
        <v>15</v>
      </c>
      <c r="R6" s="48" t="s">
        <v>16</v>
      </c>
      <c r="S6" s="5" t="s">
        <v>13</v>
      </c>
      <c r="T6" s="49" t="s">
        <v>17</v>
      </c>
      <c r="U6" s="5" t="s">
        <v>13</v>
      </c>
      <c r="V6" s="6" t="s">
        <v>14</v>
      </c>
      <c r="W6" s="48" t="s">
        <v>16</v>
      </c>
    </row>
    <row r="7" spans="1:27" s="17" customFormat="1" ht="30.75" customHeight="1" x14ac:dyDescent="0.25">
      <c r="A7" s="10">
        <v>1</v>
      </c>
      <c r="B7" s="38" t="s">
        <v>32</v>
      </c>
      <c r="C7" s="11">
        <v>42069</v>
      </c>
      <c r="D7" s="12" t="s">
        <v>21</v>
      </c>
      <c r="E7" s="12" t="s">
        <v>33</v>
      </c>
      <c r="F7" s="12">
        <v>30</v>
      </c>
      <c r="G7" s="12">
        <v>36</v>
      </c>
      <c r="H7" s="12">
        <v>1</v>
      </c>
      <c r="I7" s="47">
        <v>475</v>
      </c>
      <c r="J7" s="32">
        <v>63</v>
      </c>
      <c r="K7" s="47">
        <v>1006</v>
      </c>
      <c r="L7" s="32">
        <v>149</v>
      </c>
      <c r="M7" s="47">
        <v>832</v>
      </c>
      <c r="N7" s="32">
        <v>100</v>
      </c>
      <c r="O7" s="45">
        <f>+I7+K7+M7</f>
        <v>2313</v>
      </c>
      <c r="P7" s="45">
        <f>+J7+L7+N7</f>
        <v>312</v>
      </c>
      <c r="Q7" s="32">
        <f>P7/G7</f>
        <v>8.6666666666666661</v>
      </c>
      <c r="R7" s="15">
        <f>+O7/P7</f>
        <v>7.4134615384615383</v>
      </c>
      <c r="S7" s="46">
        <v>0</v>
      </c>
      <c r="T7" s="34" t="e">
        <f>-(S7-O7)/S7</f>
        <v>#DIV/0!</v>
      </c>
      <c r="U7" s="43">
        <v>2313</v>
      </c>
      <c r="V7" s="44">
        <v>312</v>
      </c>
      <c r="W7" s="37">
        <f>U7/V7</f>
        <v>7.4134615384615383</v>
      </c>
      <c r="X7" s="16"/>
      <c r="Z7" s="18"/>
      <c r="AA7" s="19"/>
    </row>
    <row r="8" spans="1:27" s="17" customFormat="1" ht="30.75" customHeight="1" x14ac:dyDescent="0.25">
      <c r="A8" s="10">
        <v>1</v>
      </c>
      <c r="B8" s="38" t="s">
        <v>27</v>
      </c>
      <c r="C8" s="11">
        <v>42062</v>
      </c>
      <c r="D8" s="12" t="s">
        <v>21</v>
      </c>
      <c r="E8" s="12" t="s">
        <v>28</v>
      </c>
      <c r="F8" s="12">
        <v>30</v>
      </c>
      <c r="G8" s="12">
        <v>10</v>
      </c>
      <c r="H8" s="12">
        <v>2</v>
      </c>
      <c r="I8" s="47">
        <v>219</v>
      </c>
      <c r="J8" s="32">
        <v>30</v>
      </c>
      <c r="K8" s="47">
        <v>466</v>
      </c>
      <c r="L8" s="32">
        <v>62</v>
      </c>
      <c r="M8" s="47">
        <v>175</v>
      </c>
      <c r="N8" s="32">
        <v>21</v>
      </c>
      <c r="O8" s="45">
        <f>+I8+K8+M8</f>
        <v>860</v>
      </c>
      <c r="P8" s="45">
        <f>+J8+L8+N8</f>
        <v>113</v>
      </c>
      <c r="Q8" s="32">
        <f t="shared" ref="Q8" si="0">P8/G8</f>
        <v>11.3</v>
      </c>
      <c r="R8" s="15">
        <f t="shared" ref="R8" si="1">+O8/P8</f>
        <v>7.610619469026549</v>
      </c>
      <c r="S8" s="46">
        <v>4389</v>
      </c>
      <c r="T8" s="34">
        <f t="shared" ref="T8" si="2">-(S8-O8)/S8</f>
        <v>-0.80405559352927769</v>
      </c>
      <c r="U8" s="43">
        <v>7510.5</v>
      </c>
      <c r="V8" s="44">
        <v>1048</v>
      </c>
      <c r="W8" s="37">
        <f t="shared" ref="W8" si="3">U8/V8</f>
        <v>7.166507633587786</v>
      </c>
      <c r="X8" s="16"/>
      <c r="Z8" s="18"/>
      <c r="AA8" s="19"/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zoomScale="55" zoomScaleNormal="55" workbookViewId="0">
      <selection activeCell="O7" sqref="O7:O10"/>
    </sheetView>
  </sheetViews>
  <sheetFormatPr defaultRowHeight="15" x14ac:dyDescent="0.25"/>
  <cols>
    <col min="1" max="1" width="2.28515625" bestFit="1" customWidth="1"/>
    <col min="2" max="2" width="28" bestFit="1" customWidth="1"/>
    <col min="3" max="3" width="15.42578125" bestFit="1" customWidth="1"/>
    <col min="4" max="4" width="11.42578125" bestFit="1" customWidth="1"/>
    <col min="5" max="5" width="12.28515625" bestFit="1" customWidth="1"/>
    <col min="6" max="6" width="15" bestFit="1" customWidth="1"/>
    <col min="7" max="7" width="14" bestFit="1" customWidth="1"/>
    <col min="8" max="8" width="7.42578125" bestFit="1" customWidth="1"/>
    <col min="9" max="9" width="12.5703125" bestFit="1" customWidth="1"/>
    <col min="10" max="10" width="8.85546875" bestFit="1" customWidth="1"/>
    <col min="11" max="11" width="12.5703125" bestFit="1" customWidth="1"/>
    <col min="12" max="12" width="8.85546875" bestFit="1" customWidth="1"/>
    <col min="13" max="13" width="12.5703125" bestFit="1" customWidth="1"/>
    <col min="14" max="14" width="8.85546875" bestFit="1" customWidth="1"/>
    <col min="15" max="15" width="9.7109375" bestFit="1" customWidth="1"/>
    <col min="16" max="16" width="9.85546875" customWidth="1"/>
    <col min="17" max="17" width="11.85546875" bestFit="1" customWidth="1"/>
    <col min="18" max="18" width="12.28515625" bestFit="1" customWidth="1"/>
    <col min="19" max="19" width="15.140625" customWidth="1"/>
    <col min="20" max="20" width="12.140625" bestFit="1" customWidth="1"/>
    <col min="21" max="21" width="16" bestFit="1" customWidth="1"/>
    <col min="22" max="22" width="11" customWidth="1"/>
    <col min="23" max="23" width="17" customWidth="1"/>
  </cols>
  <sheetData>
    <row r="1" spans="1:23" s="23" customFormat="1" ht="21" customHeight="1" x14ac:dyDescent="0.25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1" t="s">
        <v>82</v>
      </c>
      <c r="W1" s="91"/>
    </row>
    <row r="2" spans="1:23" s="23" customFormat="1" ht="21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 t="s">
        <v>83</v>
      </c>
      <c r="W2" s="91"/>
    </row>
    <row r="3" spans="1:23" s="1" customFormat="1" ht="21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>
        <v>2015</v>
      </c>
      <c r="W3" s="91"/>
    </row>
    <row r="4" spans="1:23" s="2" customFormat="1" ht="25.5" x14ac:dyDescent="0.25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pans="1:23" s="4" customFormat="1" x14ac:dyDescent="0.25">
      <c r="A5" s="3"/>
      <c r="B5" s="94" t="s">
        <v>0</v>
      </c>
      <c r="C5" s="95" t="s">
        <v>1</v>
      </c>
      <c r="D5" s="88" t="s">
        <v>2</v>
      </c>
      <c r="E5" s="88" t="s">
        <v>3</v>
      </c>
      <c r="F5" s="88" t="s">
        <v>4</v>
      </c>
      <c r="G5" s="88" t="s">
        <v>5</v>
      </c>
      <c r="H5" s="88" t="s">
        <v>6</v>
      </c>
      <c r="I5" s="86" t="s">
        <v>7</v>
      </c>
      <c r="J5" s="86"/>
      <c r="K5" s="86" t="s">
        <v>8</v>
      </c>
      <c r="L5" s="86"/>
      <c r="M5" s="86" t="s">
        <v>9</v>
      </c>
      <c r="N5" s="86"/>
      <c r="O5" s="87" t="s">
        <v>10</v>
      </c>
      <c r="P5" s="89"/>
      <c r="Q5" s="89"/>
      <c r="R5" s="89"/>
      <c r="S5" s="86" t="s">
        <v>11</v>
      </c>
      <c r="T5" s="86"/>
      <c r="U5" s="87" t="s">
        <v>12</v>
      </c>
      <c r="V5" s="87"/>
      <c r="W5" s="87"/>
    </row>
    <row r="6" spans="1:23" s="4" customFormat="1" ht="42.75" x14ac:dyDescent="0.25">
      <c r="A6" s="3"/>
      <c r="B6" s="94"/>
      <c r="C6" s="95"/>
      <c r="D6" s="88"/>
      <c r="E6" s="88"/>
      <c r="F6" s="88"/>
      <c r="G6" s="88"/>
      <c r="H6" s="88"/>
      <c r="I6" s="5" t="s">
        <v>13</v>
      </c>
      <c r="J6" s="6" t="s">
        <v>14</v>
      </c>
      <c r="K6" s="5" t="s">
        <v>13</v>
      </c>
      <c r="L6" s="6" t="s">
        <v>14</v>
      </c>
      <c r="M6" s="5" t="s">
        <v>13</v>
      </c>
      <c r="N6" s="6" t="s">
        <v>14</v>
      </c>
      <c r="O6" s="6" t="s">
        <v>13</v>
      </c>
      <c r="P6" s="7" t="s">
        <v>14</v>
      </c>
      <c r="Q6" s="6" t="s">
        <v>15</v>
      </c>
      <c r="R6" s="82" t="s">
        <v>16</v>
      </c>
      <c r="S6" s="5" t="s">
        <v>13</v>
      </c>
      <c r="T6" s="83" t="s">
        <v>17</v>
      </c>
      <c r="U6" s="5" t="s">
        <v>13</v>
      </c>
      <c r="V6" s="6" t="s">
        <v>14</v>
      </c>
      <c r="W6" s="82" t="s">
        <v>16</v>
      </c>
    </row>
    <row r="7" spans="1:23" s="17" customFormat="1" ht="30.75" customHeight="1" x14ac:dyDescent="0.25">
      <c r="A7" s="10">
        <v>1</v>
      </c>
      <c r="B7" s="38" t="s">
        <v>74</v>
      </c>
      <c r="C7" s="11">
        <v>42181</v>
      </c>
      <c r="D7" s="12" t="s">
        <v>21</v>
      </c>
      <c r="E7" s="12" t="s">
        <v>75</v>
      </c>
      <c r="F7" s="12">
        <v>44</v>
      </c>
      <c r="G7" s="12">
        <v>7</v>
      </c>
      <c r="H7" s="12">
        <v>4</v>
      </c>
      <c r="I7" s="47">
        <v>105</v>
      </c>
      <c r="J7" s="32">
        <v>13</v>
      </c>
      <c r="K7" s="47">
        <v>114</v>
      </c>
      <c r="L7" s="32">
        <v>14</v>
      </c>
      <c r="M7" s="47">
        <v>236</v>
      </c>
      <c r="N7" s="32">
        <v>27</v>
      </c>
      <c r="O7" s="45">
        <f t="shared" ref="O7:P10" si="0">+I7+K7+M7</f>
        <v>455</v>
      </c>
      <c r="P7" s="45">
        <f t="shared" si="0"/>
        <v>54</v>
      </c>
      <c r="Q7" s="32">
        <f t="shared" ref="Q7" si="1">P7/G7</f>
        <v>7.7142857142857144</v>
      </c>
      <c r="R7" s="15">
        <f t="shared" ref="R7" si="2">+O7/P7</f>
        <v>8.4259259259259256</v>
      </c>
      <c r="S7" s="46">
        <v>750</v>
      </c>
      <c r="T7" s="34">
        <f>-(S7-O7)/S7</f>
        <v>-0.39333333333333331</v>
      </c>
      <c r="U7" s="43">
        <v>19805.169999999998</v>
      </c>
      <c r="V7" s="44">
        <v>2327</v>
      </c>
      <c r="W7" s="37">
        <f t="shared" ref="W7" si="3">U7/V7</f>
        <v>8.5110313708637726</v>
      </c>
    </row>
    <row r="8" spans="1:23" s="17" customFormat="1" ht="30.75" customHeight="1" x14ac:dyDescent="0.25">
      <c r="A8" s="10">
        <v>2</v>
      </c>
      <c r="B8" s="38" t="s">
        <v>73</v>
      </c>
      <c r="C8" s="11">
        <v>42174</v>
      </c>
      <c r="D8" s="12" t="s">
        <v>21</v>
      </c>
      <c r="E8" s="12" t="s">
        <v>69</v>
      </c>
      <c r="F8" s="12">
        <v>24</v>
      </c>
      <c r="G8" s="12">
        <v>1</v>
      </c>
      <c r="H8" s="12">
        <v>5</v>
      </c>
      <c r="I8" s="47">
        <v>0</v>
      </c>
      <c r="J8" s="32">
        <v>0</v>
      </c>
      <c r="K8" s="47">
        <v>0</v>
      </c>
      <c r="L8" s="32">
        <v>0</v>
      </c>
      <c r="M8" s="47">
        <v>0</v>
      </c>
      <c r="N8" s="32">
        <v>0</v>
      </c>
      <c r="O8" s="45">
        <f t="shared" si="0"/>
        <v>0</v>
      </c>
      <c r="P8" s="45">
        <f t="shared" si="0"/>
        <v>0</v>
      </c>
      <c r="Q8" s="32">
        <f>P8/G8</f>
        <v>0</v>
      </c>
      <c r="R8" s="15" t="e">
        <f>+O8/P8</f>
        <v>#DIV/0!</v>
      </c>
      <c r="S8" s="46">
        <v>0</v>
      </c>
      <c r="T8" s="34" t="e">
        <f>-(S8-O8)/S8</f>
        <v>#DIV/0!</v>
      </c>
      <c r="U8" s="43">
        <v>16254</v>
      </c>
      <c r="V8" s="44">
        <v>1320</v>
      </c>
      <c r="W8" s="37">
        <f>U8/V8</f>
        <v>12.313636363636364</v>
      </c>
    </row>
    <row r="9" spans="1:23" s="17" customFormat="1" ht="30.75" customHeight="1" x14ac:dyDescent="0.25">
      <c r="A9" s="10">
        <v>3</v>
      </c>
      <c r="B9" s="38" t="s">
        <v>70</v>
      </c>
      <c r="C9" s="11">
        <v>42136</v>
      </c>
      <c r="D9" s="12" t="s">
        <v>21</v>
      </c>
      <c r="E9" s="12" t="s">
        <v>69</v>
      </c>
      <c r="F9" s="12">
        <v>63</v>
      </c>
      <c r="G9" s="12">
        <v>2</v>
      </c>
      <c r="H9" s="12">
        <v>6</v>
      </c>
      <c r="I9" s="47">
        <v>26</v>
      </c>
      <c r="J9" s="32">
        <v>3</v>
      </c>
      <c r="K9" s="47">
        <v>34</v>
      </c>
      <c r="L9" s="32">
        <v>4</v>
      </c>
      <c r="M9" s="47">
        <v>0</v>
      </c>
      <c r="N9" s="32">
        <v>0</v>
      </c>
      <c r="O9" s="45">
        <f t="shared" si="0"/>
        <v>60</v>
      </c>
      <c r="P9" s="45">
        <f t="shared" si="0"/>
        <v>7</v>
      </c>
      <c r="Q9" s="32">
        <f>P9/G9</f>
        <v>3.5</v>
      </c>
      <c r="R9" s="15">
        <f>+O9/P9</f>
        <v>8.5714285714285712</v>
      </c>
      <c r="S9" s="46">
        <v>164</v>
      </c>
      <c r="T9" s="34">
        <f>-(S9-O9)/S9</f>
        <v>-0.63414634146341464</v>
      </c>
      <c r="U9" s="43">
        <v>46295.5</v>
      </c>
      <c r="V9" s="44">
        <v>5313</v>
      </c>
      <c r="W9" s="37">
        <f>U9/V9</f>
        <v>8.7136269527573873</v>
      </c>
    </row>
    <row r="10" spans="1:23" s="17" customFormat="1" ht="30.75" customHeight="1" x14ac:dyDescent="0.25">
      <c r="A10" s="10">
        <v>4</v>
      </c>
      <c r="B10" s="38" t="s">
        <v>66</v>
      </c>
      <c r="C10" s="11">
        <v>42160</v>
      </c>
      <c r="D10" s="12" t="s">
        <v>21</v>
      </c>
      <c r="E10" s="12" t="s">
        <v>65</v>
      </c>
      <c r="F10" s="12">
        <v>203</v>
      </c>
      <c r="G10" s="12">
        <v>2</v>
      </c>
      <c r="H10" s="12">
        <v>7</v>
      </c>
      <c r="I10" s="47">
        <v>48</v>
      </c>
      <c r="J10" s="32">
        <v>6</v>
      </c>
      <c r="K10" s="47">
        <v>12</v>
      </c>
      <c r="L10" s="32">
        <v>2</v>
      </c>
      <c r="M10" s="47">
        <v>78</v>
      </c>
      <c r="N10" s="32">
        <v>13</v>
      </c>
      <c r="O10" s="45">
        <f t="shared" si="0"/>
        <v>138</v>
      </c>
      <c r="P10" s="45">
        <f t="shared" si="0"/>
        <v>21</v>
      </c>
      <c r="Q10" s="32">
        <f>P10/G10</f>
        <v>10.5</v>
      </c>
      <c r="R10" s="15">
        <f>+O10/P10</f>
        <v>6.5714285714285712</v>
      </c>
      <c r="S10" s="46">
        <v>3697</v>
      </c>
      <c r="T10" s="34">
        <f>-(S10-O10)/S10</f>
        <v>-0.96267243711117123</v>
      </c>
      <c r="U10" s="43">
        <v>1003768.7</v>
      </c>
      <c r="V10" s="44">
        <v>105483</v>
      </c>
      <c r="W10" s="37">
        <f>U10/V10</f>
        <v>9.5159286330498745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zoomScale="55" zoomScaleNormal="55" workbookViewId="0">
      <selection activeCell="V3" sqref="V3:W3"/>
    </sheetView>
  </sheetViews>
  <sheetFormatPr defaultRowHeight="15" x14ac:dyDescent="0.25"/>
  <cols>
    <col min="1" max="1" width="2.28515625" bestFit="1" customWidth="1"/>
    <col min="2" max="2" width="28" bestFit="1" customWidth="1"/>
    <col min="3" max="3" width="15.42578125" bestFit="1" customWidth="1"/>
    <col min="4" max="4" width="11.42578125" bestFit="1" customWidth="1"/>
    <col min="5" max="5" width="12.28515625" bestFit="1" customWidth="1"/>
    <col min="6" max="6" width="15" bestFit="1" customWidth="1"/>
    <col min="7" max="7" width="14" bestFit="1" customWidth="1"/>
    <col min="8" max="8" width="7.42578125" bestFit="1" customWidth="1"/>
    <col min="9" max="9" width="12.5703125" bestFit="1" customWidth="1"/>
    <col min="10" max="10" width="8.85546875" bestFit="1" customWidth="1"/>
    <col min="11" max="11" width="12.5703125" bestFit="1" customWidth="1"/>
    <col min="12" max="12" width="8.85546875" bestFit="1" customWidth="1"/>
    <col min="13" max="13" width="12.5703125" bestFit="1" customWidth="1"/>
    <col min="14" max="14" width="8.85546875" bestFit="1" customWidth="1"/>
    <col min="15" max="15" width="9.7109375" bestFit="1" customWidth="1"/>
    <col min="16" max="16" width="8.85546875" bestFit="1" customWidth="1"/>
    <col min="17" max="17" width="11.85546875" bestFit="1" customWidth="1"/>
    <col min="18" max="18" width="12.28515625" bestFit="1" customWidth="1"/>
    <col min="19" max="19" width="15.140625" customWidth="1"/>
    <col min="20" max="20" width="12.140625" bestFit="1" customWidth="1"/>
    <col min="21" max="21" width="16" bestFit="1" customWidth="1"/>
    <col min="22" max="22" width="8.85546875" bestFit="1" customWidth="1"/>
    <col min="23" max="23" width="17" bestFit="1" customWidth="1"/>
  </cols>
  <sheetData>
    <row r="1" spans="1:27" s="23" customFormat="1" ht="21" customHeight="1" x14ac:dyDescent="0.25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1" t="s">
        <v>26</v>
      </c>
      <c r="W1" s="91"/>
    </row>
    <row r="2" spans="1:27" s="23" customFormat="1" ht="21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 t="s">
        <v>31</v>
      </c>
      <c r="W2" s="91"/>
    </row>
    <row r="3" spans="1:27" s="1" customFormat="1" ht="21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>
        <v>2015</v>
      </c>
      <c r="W3" s="91"/>
    </row>
    <row r="4" spans="1:27" s="2" customFormat="1" ht="25.5" x14ac:dyDescent="0.25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pans="1:27" s="4" customFormat="1" x14ac:dyDescent="0.25">
      <c r="A5" s="3"/>
      <c r="B5" s="94" t="s">
        <v>0</v>
      </c>
      <c r="C5" s="95" t="s">
        <v>1</v>
      </c>
      <c r="D5" s="88" t="s">
        <v>2</v>
      </c>
      <c r="E5" s="88" t="s">
        <v>3</v>
      </c>
      <c r="F5" s="88" t="s">
        <v>4</v>
      </c>
      <c r="G5" s="88" t="s">
        <v>5</v>
      </c>
      <c r="H5" s="88" t="s">
        <v>6</v>
      </c>
      <c r="I5" s="86" t="s">
        <v>7</v>
      </c>
      <c r="J5" s="86"/>
      <c r="K5" s="86" t="s">
        <v>8</v>
      </c>
      <c r="L5" s="86"/>
      <c r="M5" s="86" t="s">
        <v>9</v>
      </c>
      <c r="N5" s="86"/>
      <c r="O5" s="87" t="s">
        <v>10</v>
      </c>
      <c r="P5" s="89"/>
      <c r="Q5" s="89"/>
      <c r="R5" s="89"/>
      <c r="S5" s="86" t="s">
        <v>11</v>
      </c>
      <c r="T5" s="86"/>
      <c r="U5" s="87" t="s">
        <v>12</v>
      </c>
      <c r="V5" s="87"/>
      <c r="W5" s="87"/>
    </row>
    <row r="6" spans="1:27" s="4" customFormat="1" ht="42.75" x14ac:dyDescent="0.25">
      <c r="A6" s="3"/>
      <c r="B6" s="94"/>
      <c r="C6" s="95"/>
      <c r="D6" s="88"/>
      <c r="E6" s="88"/>
      <c r="F6" s="88"/>
      <c r="G6" s="88"/>
      <c r="H6" s="88"/>
      <c r="I6" s="5" t="s">
        <v>13</v>
      </c>
      <c r="J6" s="6" t="s">
        <v>14</v>
      </c>
      <c r="K6" s="5" t="s">
        <v>13</v>
      </c>
      <c r="L6" s="6" t="s">
        <v>14</v>
      </c>
      <c r="M6" s="5" t="s">
        <v>13</v>
      </c>
      <c r="N6" s="6" t="s">
        <v>14</v>
      </c>
      <c r="O6" s="6" t="s">
        <v>13</v>
      </c>
      <c r="P6" s="7" t="s">
        <v>14</v>
      </c>
      <c r="Q6" s="6" t="s">
        <v>15</v>
      </c>
      <c r="R6" s="42" t="s">
        <v>16</v>
      </c>
      <c r="S6" s="5" t="s">
        <v>13</v>
      </c>
      <c r="T6" s="41" t="s">
        <v>17</v>
      </c>
      <c r="U6" s="5" t="s">
        <v>13</v>
      </c>
      <c r="V6" s="6" t="s">
        <v>14</v>
      </c>
      <c r="W6" s="42" t="s">
        <v>16</v>
      </c>
    </row>
    <row r="7" spans="1:27" s="17" customFormat="1" ht="30.75" customHeight="1" x14ac:dyDescent="0.25">
      <c r="A7" s="10">
        <v>1</v>
      </c>
      <c r="B7" s="38" t="s">
        <v>27</v>
      </c>
      <c r="C7" s="11">
        <v>42062</v>
      </c>
      <c r="D7" s="12" t="s">
        <v>21</v>
      </c>
      <c r="E7" s="12" t="s">
        <v>28</v>
      </c>
      <c r="F7" s="12">
        <v>30</v>
      </c>
      <c r="G7" s="12">
        <v>30</v>
      </c>
      <c r="H7" s="12">
        <v>1</v>
      </c>
      <c r="I7" s="47">
        <v>1130</v>
      </c>
      <c r="J7" s="32">
        <v>160</v>
      </c>
      <c r="K7" s="47">
        <v>1671</v>
      </c>
      <c r="L7" s="32">
        <v>252</v>
      </c>
      <c r="M7" s="47">
        <v>1588</v>
      </c>
      <c r="N7" s="32">
        <v>211</v>
      </c>
      <c r="O7" s="45">
        <f>+I7+K7+M7</f>
        <v>4389</v>
      </c>
      <c r="P7" s="45">
        <f>+J7+L7+N7</f>
        <v>623</v>
      </c>
      <c r="Q7" s="32">
        <f t="shared" ref="Q7" si="0">P7/G7</f>
        <v>20.766666666666666</v>
      </c>
      <c r="R7" s="15">
        <f t="shared" ref="R7" si="1">+O7/P7</f>
        <v>7.0449438202247192</v>
      </c>
      <c r="S7" s="46">
        <v>0</v>
      </c>
      <c r="T7" s="34" t="e">
        <f t="shared" ref="T7" si="2">-(S7-O7)/S7</f>
        <v>#DIV/0!</v>
      </c>
      <c r="U7" s="43">
        <v>4389</v>
      </c>
      <c r="V7" s="44">
        <v>623</v>
      </c>
      <c r="W7" s="37">
        <f t="shared" ref="W7" si="3">U7/V7</f>
        <v>7.0449438202247192</v>
      </c>
      <c r="X7" s="16"/>
      <c r="Z7" s="18"/>
      <c r="AA7" s="19"/>
    </row>
    <row r="8" spans="1:27" s="17" customFormat="1" ht="30.75" customHeight="1" x14ac:dyDescent="0.25">
      <c r="A8" s="10">
        <v>1</v>
      </c>
      <c r="B8" s="38" t="s">
        <v>20</v>
      </c>
      <c r="C8" s="11">
        <v>42048</v>
      </c>
      <c r="D8" s="12" t="s">
        <v>21</v>
      </c>
      <c r="E8" s="12" t="s">
        <v>22</v>
      </c>
      <c r="F8" s="12">
        <v>22</v>
      </c>
      <c r="G8" s="12">
        <v>2</v>
      </c>
      <c r="H8" s="12">
        <v>3</v>
      </c>
      <c r="I8" s="47">
        <v>16</v>
      </c>
      <c r="J8" s="32">
        <v>2</v>
      </c>
      <c r="K8" s="47">
        <v>26</v>
      </c>
      <c r="L8" s="32">
        <v>3</v>
      </c>
      <c r="M8" s="47">
        <v>26</v>
      </c>
      <c r="N8" s="32">
        <v>3</v>
      </c>
      <c r="O8" s="45">
        <f>+I8+K8+M8</f>
        <v>68</v>
      </c>
      <c r="P8" s="45">
        <f>+J8+L8+N8</f>
        <v>8</v>
      </c>
      <c r="Q8" s="32">
        <f t="shared" ref="Q8" si="4">P8/G8</f>
        <v>4</v>
      </c>
      <c r="R8" s="15">
        <f t="shared" ref="R8" si="5">+O8/P8</f>
        <v>8.5</v>
      </c>
      <c r="S8" s="46">
        <v>494</v>
      </c>
      <c r="T8" s="34">
        <f t="shared" ref="T8" si="6">-(S8-O8)/S8</f>
        <v>-0.86234817813765186</v>
      </c>
      <c r="U8" s="43">
        <v>9759.5</v>
      </c>
      <c r="V8" s="44">
        <v>1169</v>
      </c>
      <c r="W8" s="37">
        <f t="shared" ref="W8" si="7">U8/V8</f>
        <v>8.3485885372112918</v>
      </c>
      <c r="X8" s="16"/>
      <c r="Z8" s="18"/>
      <c r="AA8" s="19"/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"/>
  <sheetViews>
    <sheetView zoomScale="55" zoomScaleNormal="55" workbookViewId="0">
      <selection activeCell="R13" sqref="R13"/>
    </sheetView>
  </sheetViews>
  <sheetFormatPr defaultRowHeight="15" x14ac:dyDescent="0.25"/>
  <cols>
    <col min="1" max="1" width="2.28515625" bestFit="1" customWidth="1"/>
    <col min="2" max="2" width="28" bestFit="1" customWidth="1"/>
    <col min="3" max="3" width="15.42578125" bestFit="1" customWidth="1"/>
    <col min="4" max="4" width="11.42578125" bestFit="1" customWidth="1"/>
    <col min="5" max="5" width="12.28515625" bestFit="1" customWidth="1"/>
    <col min="6" max="6" width="15" bestFit="1" customWidth="1"/>
    <col min="7" max="7" width="14" bestFit="1" customWidth="1"/>
    <col min="8" max="8" width="7.42578125" bestFit="1" customWidth="1"/>
    <col min="9" max="9" width="12.5703125" bestFit="1" customWidth="1"/>
    <col min="10" max="10" width="8.85546875" bestFit="1" customWidth="1"/>
    <col min="11" max="11" width="12.5703125" bestFit="1" customWidth="1"/>
    <col min="12" max="12" width="8.85546875" bestFit="1" customWidth="1"/>
    <col min="13" max="13" width="12.5703125" bestFit="1" customWidth="1"/>
    <col min="14" max="14" width="8.85546875" bestFit="1" customWidth="1"/>
    <col min="15" max="15" width="9.7109375" bestFit="1" customWidth="1"/>
    <col min="16" max="16" width="8.85546875" bestFit="1" customWidth="1"/>
    <col min="17" max="17" width="11.85546875" bestFit="1" customWidth="1"/>
    <col min="18" max="18" width="12.28515625" bestFit="1" customWidth="1"/>
    <col min="19" max="19" width="15.140625" customWidth="1"/>
    <col min="20" max="20" width="12.140625" bestFit="1" customWidth="1"/>
    <col min="21" max="21" width="16" bestFit="1" customWidth="1"/>
    <col min="22" max="22" width="8.85546875" bestFit="1" customWidth="1"/>
    <col min="23" max="23" width="17" bestFit="1" customWidth="1"/>
  </cols>
  <sheetData>
    <row r="1" spans="1:27" s="23" customFormat="1" ht="21" customHeight="1" x14ac:dyDescent="0.25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1" t="s">
        <v>24</v>
      </c>
      <c r="W1" s="91"/>
    </row>
    <row r="2" spans="1:27" s="23" customFormat="1" ht="21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 t="s">
        <v>25</v>
      </c>
      <c r="W2" s="91"/>
    </row>
    <row r="3" spans="1:27" s="1" customFormat="1" ht="21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>
        <v>2015</v>
      </c>
      <c r="W3" s="91"/>
    </row>
    <row r="4" spans="1:27" s="2" customFormat="1" ht="25.5" x14ac:dyDescent="0.25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pans="1:27" s="4" customFormat="1" x14ac:dyDescent="0.25">
      <c r="A5" s="3"/>
      <c r="B5" s="94" t="s">
        <v>0</v>
      </c>
      <c r="C5" s="95" t="s">
        <v>1</v>
      </c>
      <c r="D5" s="88" t="s">
        <v>2</v>
      </c>
      <c r="E5" s="88" t="s">
        <v>3</v>
      </c>
      <c r="F5" s="88" t="s">
        <v>4</v>
      </c>
      <c r="G5" s="88" t="s">
        <v>5</v>
      </c>
      <c r="H5" s="88" t="s">
        <v>6</v>
      </c>
      <c r="I5" s="86" t="s">
        <v>7</v>
      </c>
      <c r="J5" s="86"/>
      <c r="K5" s="86" t="s">
        <v>8</v>
      </c>
      <c r="L5" s="86"/>
      <c r="M5" s="86" t="s">
        <v>9</v>
      </c>
      <c r="N5" s="86"/>
      <c r="O5" s="87" t="s">
        <v>10</v>
      </c>
      <c r="P5" s="89"/>
      <c r="Q5" s="89"/>
      <c r="R5" s="89"/>
      <c r="S5" s="86" t="s">
        <v>11</v>
      </c>
      <c r="T5" s="86"/>
      <c r="U5" s="87" t="s">
        <v>12</v>
      </c>
      <c r="V5" s="87"/>
      <c r="W5" s="87"/>
    </row>
    <row r="6" spans="1:27" s="4" customFormat="1" ht="42.75" x14ac:dyDescent="0.25">
      <c r="A6" s="3"/>
      <c r="B6" s="94"/>
      <c r="C6" s="95"/>
      <c r="D6" s="88"/>
      <c r="E6" s="88"/>
      <c r="F6" s="88"/>
      <c r="G6" s="88"/>
      <c r="H6" s="88"/>
      <c r="I6" s="5" t="s">
        <v>13</v>
      </c>
      <c r="J6" s="6" t="s">
        <v>14</v>
      </c>
      <c r="K6" s="5" t="s">
        <v>13</v>
      </c>
      <c r="L6" s="6" t="s">
        <v>14</v>
      </c>
      <c r="M6" s="5" t="s">
        <v>13</v>
      </c>
      <c r="N6" s="6" t="s">
        <v>14</v>
      </c>
      <c r="O6" s="6" t="s">
        <v>13</v>
      </c>
      <c r="P6" s="7" t="s">
        <v>14</v>
      </c>
      <c r="Q6" s="6" t="s">
        <v>15</v>
      </c>
      <c r="R6" s="39" t="s">
        <v>16</v>
      </c>
      <c r="S6" s="5" t="s">
        <v>13</v>
      </c>
      <c r="T6" s="40" t="s">
        <v>17</v>
      </c>
      <c r="U6" s="5" t="s">
        <v>13</v>
      </c>
      <c r="V6" s="6" t="s">
        <v>14</v>
      </c>
      <c r="W6" s="39" t="s">
        <v>16</v>
      </c>
    </row>
    <row r="7" spans="1:27" s="17" customFormat="1" ht="30.75" customHeight="1" x14ac:dyDescent="0.25">
      <c r="A7" s="10">
        <v>1</v>
      </c>
      <c r="B7" s="38" t="s">
        <v>20</v>
      </c>
      <c r="C7" s="11">
        <v>42048</v>
      </c>
      <c r="D7" s="12" t="s">
        <v>21</v>
      </c>
      <c r="E7" s="12" t="s">
        <v>22</v>
      </c>
      <c r="F7" s="12">
        <v>22</v>
      </c>
      <c r="G7" s="12">
        <v>7</v>
      </c>
      <c r="H7" s="12">
        <v>2</v>
      </c>
      <c r="I7" s="47">
        <v>124</v>
      </c>
      <c r="J7" s="32">
        <v>16</v>
      </c>
      <c r="K7" s="47">
        <v>186</v>
      </c>
      <c r="L7" s="32">
        <v>24</v>
      </c>
      <c r="M7" s="47">
        <v>184</v>
      </c>
      <c r="N7" s="32">
        <v>22</v>
      </c>
      <c r="O7" s="45">
        <f>+I7+K7+M7</f>
        <v>494</v>
      </c>
      <c r="P7" s="45">
        <f>+J7+L7+N7</f>
        <v>62</v>
      </c>
      <c r="Q7" s="32">
        <f t="shared" ref="Q7" si="0">P7/G7</f>
        <v>8.8571428571428577</v>
      </c>
      <c r="R7" s="15">
        <f t="shared" ref="R7" si="1">+O7/P7</f>
        <v>7.967741935483871</v>
      </c>
      <c r="S7" s="46">
        <v>6103</v>
      </c>
      <c r="T7" s="34">
        <f t="shared" ref="T7" si="2">-(S7-O7)/S7</f>
        <v>-0.9190562018679338</v>
      </c>
      <c r="U7" s="43">
        <v>8909.5</v>
      </c>
      <c r="V7" s="44">
        <v>1055</v>
      </c>
      <c r="W7" s="37">
        <f t="shared" ref="W7" si="3">U7/V7</f>
        <v>8.4450236966824637</v>
      </c>
      <c r="X7" s="16"/>
      <c r="Z7" s="18"/>
      <c r="AA7" s="19"/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"/>
  <sheetViews>
    <sheetView zoomScale="55" zoomScaleNormal="55" workbookViewId="0">
      <selection activeCell="D34" sqref="D34"/>
    </sheetView>
  </sheetViews>
  <sheetFormatPr defaultRowHeight="18" x14ac:dyDescent="0.25"/>
  <cols>
    <col min="1" max="1" width="6.7109375" style="20" customWidth="1"/>
    <col min="2" max="2" width="24" style="21" customWidth="1"/>
    <col min="3" max="3" width="13.5703125" style="22" customWidth="1"/>
    <col min="4" max="4" width="11.28515625" style="23" bestFit="1" customWidth="1"/>
    <col min="5" max="5" width="10" style="23" customWidth="1"/>
    <col min="6" max="6" width="8" style="24" customWidth="1"/>
    <col min="7" max="7" width="8.7109375" style="24" customWidth="1"/>
    <col min="8" max="8" width="7.140625" style="24" bestFit="1" customWidth="1"/>
    <col min="9" max="9" width="19.5703125" style="25" customWidth="1"/>
    <col min="10" max="10" width="11.85546875" style="26" customWidth="1"/>
    <col min="11" max="11" width="17.5703125" style="25" customWidth="1"/>
    <col min="12" max="12" width="11" style="26" customWidth="1"/>
    <col min="13" max="13" width="17.5703125" style="25" customWidth="1"/>
    <col min="14" max="14" width="11" style="26" customWidth="1"/>
    <col min="15" max="15" width="12.5703125" style="27" customWidth="1"/>
    <col min="16" max="16" width="13.28515625" style="28" customWidth="1"/>
    <col min="17" max="17" width="11.5703125" style="26" customWidth="1"/>
    <col min="18" max="18" width="11.5703125" style="29" customWidth="1"/>
    <col min="19" max="19" width="19.5703125" style="30" customWidth="1"/>
    <col min="20" max="20" width="10" style="23" customWidth="1"/>
    <col min="21" max="21" width="23" style="25" customWidth="1"/>
    <col min="22" max="22" width="17" style="26" customWidth="1"/>
    <col min="23" max="23" width="15.85546875" style="29" customWidth="1"/>
    <col min="24" max="24" width="14.5703125" style="23" bestFit="1" customWidth="1"/>
    <col min="25" max="25" width="10" style="23" bestFit="1" customWidth="1"/>
    <col min="26" max="26" width="18.140625" style="23" bestFit="1" customWidth="1"/>
    <col min="27" max="27" width="15.42578125" style="23" bestFit="1" customWidth="1"/>
    <col min="28" max="256" width="9.140625" style="23"/>
    <col min="257" max="257" width="6.7109375" style="23" customWidth="1"/>
    <col min="258" max="258" width="34" style="23" customWidth="1"/>
    <col min="259" max="259" width="13.5703125" style="23" customWidth="1"/>
    <col min="260" max="260" width="11.28515625" style="23" bestFit="1" customWidth="1"/>
    <col min="261" max="261" width="7.85546875" style="23" customWidth="1"/>
    <col min="262" max="262" width="8" style="23" customWidth="1"/>
    <col min="263" max="263" width="8.7109375" style="23" customWidth="1"/>
    <col min="264" max="264" width="7.140625" style="23" bestFit="1" customWidth="1"/>
    <col min="265" max="265" width="17.5703125" style="23" customWidth="1"/>
    <col min="266" max="266" width="11.85546875" style="23" customWidth="1"/>
    <col min="267" max="267" width="17.5703125" style="23" customWidth="1"/>
    <col min="268" max="268" width="11" style="23" customWidth="1"/>
    <col min="269" max="269" width="17.5703125" style="23" customWidth="1"/>
    <col min="270" max="270" width="11" style="23" customWidth="1"/>
    <col min="271" max="271" width="21.5703125" style="23" customWidth="1"/>
    <col min="272" max="272" width="15.140625" style="23" customWidth="1"/>
    <col min="273" max="274" width="11.5703125" style="23" customWidth="1"/>
    <col min="275" max="275" width="24.5703125" style="23" customWidth="1"/>
    <col min="276" max="276" width="10" style="23" customWidth="1"/>
    <col min="277" max="277" width="19.140625" style="23" customWidth="1"/>
    <col min="278" max="278" width="13.140625" style="23" customWidth="1"/>
    <col min="279" max="279" width="15.85546875" style="23" customWidth="1"/>
    <col min="280" max="280" width="14.5703125" style="23" bestFit="1" customWidth="1"/>
    <col min="281" max="281" width="10" style="23" bestFit="1" customWidth="1"/>
    <col min="282" max="282" width="18.140625" style="23" bestFit="1" customWidth="1"/>
    <col min="283" max="283" width="13.7109375" style="23" bestFit="1" customWidth="1"/>
    <col min="284" max="512" width="9.140625" style="23"/>
    <col min="513" max="513" width="6.7109375" style="23" customWidth="1"/>
    <col min="514" max="514" width="34" style="23" customWidth="1"/>
    <col min="515" max="515" width="13.5703125" style="23" customWidth="1"/>
    <col min="516" max="516" width="11.28515625" style="23" bestFit="1" customWidth="1"/>
    <col min="517" max="517" width="7.85546875" style="23" customWidth="1"/>
    <col min="518" max="518" width="8" style="23" customWidth="1"/>
    <col min="519" max="519" width="8.7109375" style="23" customWidth="1"/>
    <col min="520" max="520" width="7.140625" style="23" bestFit="1" customWidth="1"/>
    <col min="521" max="521" width="17.5703125" style="23" customWidth="1"/>
    <col min="522" max="522" width="11.85546875" style="23" customWidth="1"/>
    <col min="523" max="523" width="17.5703125" style="23" customWidth="1"/>
    <col min="524" max="524" width="11" style="23" customWidth="1"/>
    <col min="525" max="525" width="17.5703125" style="23" customWidth="1"/>
    <col min="526" max="526" width="11" style="23" customWidth="1"/>
    <col min="527" max="527" width="21.5703125" style="23" customWidth="1"/>
    <col min="528" max="528" width="15.140625" style="23" customWidth="1"/>
    <col min="529" max="530" width="11.5703125" style="23" customWidth="1"/>
    <col min="531" max="531" width="24.5703125" style="23" customWidth="1"/>
    <col min="532" max="532" width="10" style="23" customWidth="1"/>
    <col min="533" max="533" width="19.140625" style="23" customWidth="1"/>
    <col min="534" max="534" width="13.140625" style="23" customWidth="1"/>
    <col min="535" max="535" width="15.85546875" style="23" customWidth="1"/>
    <col min="536" max="536" width="14.5703125" style="23" bestFit="1" customWidth="1"/>
    <col min="537" max="537" width="10" style="23" bestFit="1" customWidth="1"/>
    <col min="538" max="538" width="18.140625" style="23" bestFit="1" customWidth="1"/>
    <col min="539" max="539" width="13.7109375" style="23" bestFit="1" customWidth="1"/>
    <col min="540" max="768" width="9.140625" style="23"/>
    <col min="769" max="769" width="6.7109375" style="23" customWidth="1"/>
    <col min="770" max="770" width="34" style="23" customWidth="1"/>
    <col min="771" max="771" width="13.5703125" style="23" customWidth="1"/>
    <col min="772" max="772" width="11.28515625" style="23" bestFit="1" customWidth="1"/>
    <col min="773" max="773" width="7.85546875" style="23" customWidth="1"/>
    <col min="774" max="774" width="8" style="23" customWidth="1"/>
    <col min="775" max="775" width="8.7109375" style="23" customWidth="1"/>
    <col min="776" max="776" width="7.140625" style="23" bestFit="1" customWidth="1"/>
    <col min="777" max="777" width="17.5703125" style="23" customWidth="1"/>
    <col min="778" max="778" width="11.85546875" style="23" customWidth="1"/>
    <col min="779" max="779" width="17.5703125" style="23" customWidth="1"/>
    <col min="780" max="780" width="11" style="23" customWidth="1"/>
    <col min="781" max="781" width="17.5703125" style="23" customWidth="1"/>
    <col min="782" max="782" width="11" style="23" customWidth="1"/>
    <col min="783" max="783" width="21.5703125" style="23" customWidth="1"/>
    <col min="784" max="784" width="15.140625" style="23" customWidth="1"/>
    <col min="785" max="786" width="11.5703125" style="23" customWidth="1"/>
    <col min="787" max="787" width="24.5703125" style="23" customWidth="1"/>
    <col min="788" max="788" width="10" style="23" customWidth="1"/>
    <col min="789" max="789" width="19.140625" style="23" customWidth="1"/>
    <col min="790" max="790" width="13.140625" style="23" customWidth="1"/>
    <col min="791" max="791" width="15.85546875" style="23" customWidth="1"/>
    <col min="792" max="792" width="14.5703125" style="23" bestFit="1" customWidth="1"/>
    <col min="793" max="793" width="10" style="23" bestFit="1" customWidth="1"/>
    <col min="794" max="794" width="18.140625" style="23" bestFit="1" customWidth="1"/>
    <col min="795" max="795" width="13.7109375" style="23" bestFit="1" customWidth="1"/>
    <col min="796" max="1024" width="9.140625" style="23"/>
    <col min="1025" max="1025" width="6.7109375" style="23" customWidth="1"/>
    <col min="1026" max="1026" width="34" style="23" customWidth="1"/>
    <col min="1027" max="1027" width="13.5703125" style="23" customWidth="1"/>
    <col min="1028" max="1028" width="11.28515625" style="23" bestFit="1" customWidth="1"/>
    <col min="1029" max="1029" width="7.85546875" style="23" customWidth="1"/>
    <col min="1030" max="1030" width="8" style="23" customWidth="1"/>
    <col min="1031" max="1031" width="8.7109375" style="23" customWidth="1"/>
    <col min="1032" max="1032" width="7.140625" style="23" bestFit="1" customWidth="1"/>
    <col min="1033" max="1033" width="17.5703125" style="23" customWidth="1"/>
    <col min="1034" max="1034" width="11.85546875" style="23" customWidth="1"/>
    <col min="1035" max="1035" width="17.5703125" style="23" customWidth="1"/>
    <col min="1036" max="1036" width="11" style="23" customWidth="1"/>
    <col min="1037" max="1037" width="17.5703125" style="23" customWidth="1"/>
    <col min="1038" max="1038" width="11" style="23" customWidth="1"/>
    <col min="1039" max="1039" width="21.5703125" style="23" customWidth="1"/>
    <col min="1040" max="1040" width="15.140625" style="23" customWidth="1"/>
    <col min="1041" max="1042" width="11.5703125" style="23" customWidth="1"/>
    <col min="1043" max="1043" width="24.5703125" style="23" customWidth="1"/>
    <col min="1044" max="1044" width="10" style="23" customWidth="1"/>
    <col min="1045" max="1045" width="19.140625" style="23" customWidth="1"/>
    <col min="1046" max="1046" width="13.140625" style="23" customWidth="1"/>
    <col min="1047" max="1047" width="15.85546875" style="23" customWidth="1"/>
    <col min="1048" max="1048" width="14.5703125" style="23" bestFit="1" customWidth="1"/>
    <col min="1049" max="1049" width="10" style="23" bestFit="1" customWidth="1"/>
    <col min="1050" max="1050" width="18.140625" style="23" bestFit="1" customWidth="1"/>
    <col min="1051" max="1051" width="13.7109375" style="23" bestFit="1" customWidth="1"/>
    <col min="1052" max="1280" width="9.140625" style="23"/>
    <col min="1281" max="1281" width="6.7109375" style="23" customWidth="1"/>
    <col min="1282" max="1282" width="34" style="23" customWidth="1"/>
    <col min="1283" max="1283" width="13.5703125" style="23" customWidth="1"/>
    <col min="1284" max="1284" width="11.28515625" style="23" bestFit="1" customWidth="1"/>
    <col min="1285" max="1285" width="7.85546875" style="23" customWidth="1"/>
    <col min="1286" max="1286" width="8" style="23" customWidth="1"/>
    <col min="1287" max="1287" width="8.7109375" style="23" customWidth="1"/>
    <col min="1288" max="1288" width="7.140625" style="23" bestFit="1" customWidth="1"/>
    <col min="1289" max="1289" width="17.5703125" style="23" customWidth="1"/>
    <col min="1290" max="1290" width="11.85546875" style="23" customWidth="1"/>
    <col min="1291" max="1291" width="17.5703125" style="23" customWidth="1"/>
    <col min="1292" max="1292" width="11" style="23" customWidth="1"/>
    <col min="1293" max="1293" width="17.5703125" style="23" customWidth="1"/>
    <col min="1294" max="1294" width="11" style="23" customWidth="1"/>
    <col min="1295" max="1295" width="21.5703125" style="23" customWidth="1"/>
    <col min="1296" max="1296" width="15.140625" style="23" customWidth="1"/>
    <col min="1297" max="1298" width="11.5703125" style="23" customWidth="1"/>
    <col min="1299" max="1299" width="24.5703125" style="23" customWidth="1"/>
    <col min="1300" max="1300" width="10" style="23" customWidth="1"/>
    <col min="1301" max="1301" width="19.140625" style="23" customWidth="1"/>
    <col min="1302" max="1302" width="13.140625" style="23" customWidth="1"/>
    <col min="1303" max="1303" width="15.85546875" style="23" customWidth="1"/>
    <col min="1304" max="1304" width="14.5703125" style="23" bestFit="1" customWidth="1"/>
    <col min="1305" max="1305" width="10" style="23" bestFit="1" customWidth="1"/>
    <col min="1306" max="1306" width="18.140625" style="23" bestFit="1" customWidth="1"/>
    <col min="1307" max="1307" width="13.7109375" style="23" bestFit="1" customWidth="1"/>
    <col min="1308" max="1536" width="9.140625" style="23"/>
    <col min="1537" max="1537" width="6.7109375" style="23" customWidth="1"/>
    <col min="1538" max="1538" width="34" style="23" customWidth="1"/>
    <col min="1539" max="1539" width="13.5703125" style="23" customWidth="1"/>
    <col min="1540" max="1540" width="11.28515625" style="23" bestFit="1" customWidth="1"/>
    <col min="1541" max="1541" width="7.85546875" style="23" customWidth="1"/>
    <col min="1542" max="1542" width="8" style="23" customWidth="1"/>
    <col min="1543" max="1543" width="8.7109375" style="23" customWidth="1"/>
    <col min="1544" max="1544" width="7.140625" style="23" bestFit="1" customWidth="1"/>
    <col min="1545" max="1545" width="17.5703125" style="23" customWidth="1"/>
    <col min="1546" max="1546" width="11.85546875" style="23" customWidth="1"/>
    <col min="1547" max="1547" width="17.5703125" style="23" customWidth="1"/>
    <col min="1548" max="1548" width="11" style="23" customWidth="1"/>
    <col min="1549" max="1549" width="17.5703125" style="23" customWidth="1"/>
    <col min="1550" max="1550" width="11" style="23" customWidth="1"/>
    <col min="1551" max="1551" width="21.5703125" style="23" customWidth="1"/>
    <col min="1552" max="1552" width="15.140625" style="23" customWidth="1"/>
    <col min="1553" max="1554" width="11.5703125" style="23" customWidth="1"/>
    <col min="1555" max="1555" width="24.5703125" style="23" customWidth="1"/>
    <col min="1556" max="1556" width="10" style="23" customWidth="1"/>
    <col min="1557" max="1557" width="19.140625" style="23" customWidth="1"/>
    <col min="1558" max="1558" width="13.140625" style="23" customWidth="1"/>
    <col min="1559" max="1559" width="15.85546875" style="23" customWidth="1"/>
    <col min="1560" max="1560" width="14.5703125" style="23" bestFit="1" customWidth="1"/>
    <col min="1561" max="1561" width="10" style="23" bestFit="1" customWidth="1"/>
    <col min="1562" max="1562" width="18.140625" style="23" bestFit="1" customWidth="1"/>
    <col min="1563" max="1563" width="13.7109375" style="23" bestFit="1" customWidth="1"/>
    <col min="1564" max="1792" width="9.140625" style="23"/>
    <col min="1793" max="1793" width="6.7109375" style="23" customWidth="1"/>
    <col min="1794" max="1794" width="34" style="23" customWidth="1"/>
    <col min="1795" max="1795" width="13.5703125" style="23" customWidth="1"/>
    <col min="1796" max="1796" width="11.28515625" style="23" bestFit="1" customWidth="1"/>
    <col min="1797" max="1797" width="7.85546875" style="23" customWidth="1"/>
    <col min="1798" max="1798" width="8" style="23" customWidth="1"/>
    <col min="1799" max="1799" width="8.7109375" style="23" customWidth="1"/>
    <col min="1800" max="1800" width="7.140625" style="23" bestFit="1" customWidth="1"/>
    <col min="1801" max="1801" width="17.5703125" style="23" customWidth="1"/>
    <col min="1802" max="1802" width="11.85546875" style="23" customWidth="1"/>
    <col min="1803" max="1803" width="17.5703125" style="23" customWidth="1"/>
    <col min="1804" max="1804" width="11" style="23" customWidth="1"/>
    <col min="1805" max="1805" width="17.5703125" style="23" customWidth="1"/>
    <col min="1806" max="1806" width="11" style="23" customWidth="1"/>
    <col min="1807" max="1807" width="21.5703125" style="23" customWidth="1"/>
    <col min="1808" max="1808" width="15.140625" style="23" customWidth="1"/>
    <col min="1809" max="1810" width="11.5703125" style="23" customWidth="1"/>
    <col min="1811" max="1811" width="24.5703125" style="23" customWidth="1"/>
    <col min="1812" max="1812" width="10" style="23" customWidth="1"/>
    <col min="1813" max="1813" width="19.140625" style="23" customWidth="1"/>
    <col min="1814" max="1814" width="13.140625" style="23" customWidth="1"/>
    <col min="1815" max="1815" width="15.85546875" style="23" customWidth="1"/>
    <col min="1816" max="1816" width="14.5703125" style="23" bestFit="1" customWidth="1"/>
    <col min="1817" max="1817" width="10" style="23" bestFit="1" customWidth="1"/>
    <col min="1818" max="1818" width="18.140625" style="23" bestFit="1" customWidth="1"/>
    <col min="1819" max="1819" width="13.7109375" style="23" bestFit="1" customWidth="1"/>
    <col min="1820" max="2048" width="9.140625" style="23"/>
    <col min="2049" max="2049" width="6.7109375" style="23" customWidth="1"/>
    <col min="2050" max="2050" width="34" style="23" customWidth="1"/>
    <col min="2051" max="2051" width="13.5703125" style="23" customWidth="1"/>
    <col min="2052" max="2052" width="11.28515625" style="23" bestFit="1" customWidth="1"/>
    <col min="2053" max="2053" width="7.85546875" style="23" customWidth="1"/>
    <col min="2054" max="2054" width="8" style="23" customWidth="1"/>
    <col min="2055" max="2055" width="8.7109375" style="23" customWidth="1"/>
    <col min="2056" max="2056" width="7.140625" style="23" bestFit="1" customWidth="1"/>
    <col min="2057" max="2057" width="17.5703125" style="23" customWidth="1"/>
    <col min="2058" max="2058" width="11.85546875" style="23" customWidth="1"/>
    <col min="2059" max="2059" width="17.5703125" style="23" customWidth="1"/>
    <col min="2060" max="2060" width="11" style="23" customWidth="1"/>
    <col min="2061" max="2061" width="17.5703125" style="23" customWidth="1"/>
    <col min="2062" max="2062" width="11" style="23" customWidth="1"/>
    <col min="2063" max="2063" width="21.5703125" style="23" customWidth="1"/>
    <col min="2064" max="2064" width="15.140625" style="23" customWidth="1"/>
    <col min="2065" max="2066" width="11.5703125" style="23" customWidth="1"/>
    <col min="2067" max="2067" width="24.5703125" style="23" customWidth="1"/>
    <col min="2068" max="2068" width="10" style="23" customWidth="1"/>
    <col min="2069" max="2069" width="19.140625" style="23" customWidth="1"/>
    <col min="2070" max="2070" width="13.140625" style="23" customWidth="1"/>
    <col min="2071" max="2071" width="15.85546875" style="23" customWidth="1"/>
    <col min="2072" max="2072" width="14.5703125" style="23" bestFit="1" customWidth="1"/>
    <col min="2073" max="2073" width="10" style="23" bestFit="1" customWidth="1"/>
    <col min="2074" max="2074" width="18.140625" style="23" bestFit="1" customWidth="1"/>
    <col min="2075" max="2075" width="13.7109375" style="23" bestFit="1" customWidth="1"/>
    <col min="2076" max="2304" width="9.140625" style="23"/>
    <col min="2305" max="2305" width="6.7109375" style="23" customWidth="1"/>
    <col min="2306" max="2306" width="34" style="23" customWidth="1"/>
    <col min="2307" max="2307" width="13.5703125" style="23" customWidth="1"/>
    <col min="2308" max="2308" width="11.28515625" style="23" bestFit="1" customWidth="1"/>
    <col min="2309" max="2309" width="7.85546875" style="23" customWidth="1"/>
    <col min="2310" max="2310" width="8" style="23" customWidth="1"/>
    <col min="2311" max="2311" width="8.7109375" style="23" customWidth="1"/>
    <col min="2312" max="2312" width="7.140625" style="23" bestFit="1" customWidth="1"/>
    <col min="2313" max="2313" width="17.5703125" style="23" customWidth="1"/>
    <col min="2314" max="2314" width="11.85546875" style="23" customWidth="1"/>
    <col min="2315" max="2315" width="17.5703125" style="23" customWidth="1"/>
    <col min="2316" max="2316" width="11" style="23" customWidth="1"/>
    <col min="2317" max="2317" width="17.5703125" style="23" customWidth="1"/>
    <col min="2318" max="2318" width="11" style="23" customWidth="1"/>
    <col min="2319" max="2319" width="21.5703125" style="23" customWidth="1"/>
    <col min="2320" max="2320" width="15.140625" style="23" customWidth="1"/>
    <col min="2321" max="2322" width="11.5703125" style="23" customWidth="1"/>
    <col min="2323" max="2323" width="24.5703125" style="23" customWidth="1"/>
    <col min="2324" max="2324" width="10" style="23" customWidth="1"/>
    <col min="2325" max="2325" width="19.140625" style="23" customWidth="1"/>
    <col min="2326" max="2326" width="13.140625" style="23" customWidth="1"/>
    <col min="2327" max="2327" width="15.85546875" style="23" customWidth="1"/>
    <col min="2328" max="2328" width="14.5703125" style="23" bestFit="1" customWidth="1"/>
    <col min="2329" max="2329" width="10" style="23" bestFit="1" customWidth="1"/>
    <col min="2330" max="2330" width="18.140625" style="23" bestFit="1" customWidth="1"/>
    <col min="2331" max="2331" width="13.7109375" style="23" bestFit="1" customWidth="1"/>
    <col min="2332" max="2560" width="9.140625" style="23"/>
    <col min="2561" max="2561" width="6.7109375" style="23" customWidth="1"/>
    <col min="2562" max="2562" width="34" style="23" customWidth="1"/>
    <col min="2563" max="2563" width="13.5703125" style="23" customWidth="1"/>
    <col min="2564" max="2564" width="11.28515625" style="23" bestFit="1" customWidth="1"/>
    <col min="2565" max="2565" width="7.85546875" style="23" customWidth="1"/>
    <col min="2566" max="2566" width="8" style="23" customWidth="1"/>
    <col min="2567" max="2567" width="8.7109375" style="23" customWidth="1"/>
    <col min="2568" max="2568" width="7.140625" style="23" bestFit="1" customWidth="1"/>
    <col min="2569" max="2569" width="17.5703125" style="23" customWidth="1"/>
    <col min="2570" max="2570" width="11.85546875" style="23" customWidth="1"/>
    <col min="2571" max="2571" width="17.5703125" style="23" customWidth="1"/>
    <col min="2572" max="2572" width="11" style="23" customWidth="1"/>
    <col min="2573" max="2573" width="17.5703125" style="23" customWidth="1"/>
    <col min="2574" max="2574" width="11" style="23" customWidth="1"/>
    <col min="2575" max="2575" width="21.5703125" style="23" customWidth="1"/>
    <col min="2576" max="2576" width="15.140625" style="23" customWidth="1"/>
    <col min="2577" max="2578" width="11.5703125" style="23" customWidth="1"/>
    <col min="2579" max="2579" width="24.5703125" style="23" customWidth="1"/>
    <col min="2580" max="2580" width="10" style="23" customWidth="1"/>
    <col min="2581" max="2581" width="19.140625" style="23" customWidth="1"/>
    <col min="2582" max="2582" width="13.140625" style="23" customWidth="1"/>
    <col min="2583" max="2583" width="15.85546875" style="23" customWidth="1"/>
    <col min="2584" max="2584" width="14.5703125" style="23" bestFit="1" customWidth="1"/>
    <col min="2585" max="2585" width="10" style="23" bestFit="1" customWidth="1"/>
    <col min="2586" max="2586" width="18.140625" style="23" bestFit="1" customWidth="1"/>
    <col min="2587" max="2587" width="13.7109375" style="23" bestFit="1" customWidth="1"/>
    <col min="2588" max="2816" width="9.140625" style="23"/>
    <col min="2817" max="2817" width="6.7109375" style="23" customWidth="1"/>
    <col min="2818" max="2818" width="34" style="23" customWidth="1"/>
    <col min="2819" max="2819" width="13.5703125" style="23" customWidth="1"/>
    <col min="2820" max="2820" width="11.28515625" style="23" bestFit="1" customWidth="1"/>
    <col min="2821" max="2821" width="7.85546875" style="23" customWidth="1"/>
    <col min="2822" max="2822" width="8" style="23" customWidth="1"/>
    <col min="2823" max="2823" width="8.7109375" style="23" customWidth="1"/>
    <col min="2824" max="2824" width="7.140625" style="23" bestFit="1" customWidth="1"/>
    <col min="2825" max="2825" width="17.5703125" style="23" customWidth="1"/>
    <col min="2826" max="2826" width="11.85546875" style="23" customWidth="1"/>
    <col min="2827" max="2827" width="17.5703125" style="23" customWidth="1"/>
    <col min="2828" max="2828" width="11" style="23" customWidth="1"/>
    <col min="2829" max="2829" width="17.5703125" style="23" customWidth="1"/>
    <col min="2830" max="2830" width="11" style="23" customWidth="1"/>
    <col min="2831" max="2831" width="21.5703125" style="23" customWidth="1"/>
    <col min="2832" max="2832" width="15.140625" style="23" customWidth="1"/>
    <col min="2833" max="2834" width="11.5703125" style="23" customWidth="1"/>
    <col min="2835" max="2835" width="24.5703125" style="23" customWidth="1"/>
    <col min="2836" max="2836" width="10" style="23" customWidth="1"/>
    <col min="2837" max="2837" width="19.140625" style="23" customWidth="1"/>
    <col min="2838" max="2838" width="13.140625" style="23" customWidth="1"/>
    <col min="2839" max="2839" width="15.85546875" style="23" customWidth="1"/>
    <col min="2840" max="2840" width="14.5703125" style="23" bestFit="1" customWidth="1"/>
    <col min="2841" max="2841" width="10" style="23" bestFit="1" customWidth="1"/>
    <col min="2842" max="2842" width="18.140625" style="23" bestFit="1" customWidth="1"/>
    <col min="2843" max="2843" width="13.7109375" style="23" bestFit="1" customWidth="1"/>
    <col min="2844" max="3072" width="9.140625" style="23"/>
    <col min="3073" max="3073" width="6.7109375" style="23" customWidth="1"/>
    <col min="3074" max="3074" width="34" style="23" customWidth="1"/>
    <col min="3075" max="3075" width="13.5703125" style="23" customWidth="1"/>
    <col min="3076" max="3076" width="11.28515625" style="23" bestFit="1" customWidth="1"/>
    <col min="3077" max="3077" width="7.85546875" style="23" customWidth="1"/>
    <col min="3078" max="3078" width="8" style="23" customWidth="1"/>
    <col min="3079" max="3079" width="8.7109375" style="23" customWidth="1"/>
    <col min="3080" max="3080" width="7.140625" style="23" bestFit="1" customWidth="1"/>
    <col min="3081" max="3081" width="17.5703125" style="23" customWidth="1"/>
    <col min="3082" max="3082" width="11.85546875" style="23" customWidth="1"/>
    <col min="3083" max="3083" width="17.5703125" style="23" customWidth="1"/>
    <col min="3084" max="3084" width="11" style="23" customWidth="1"/>
    <col min="3085" max="3085" width="17.5703125" style="23" customWidth="1"/>
    <col min="3086" max="3086" width="11" style="23" customWidth="1"/>
    <col min="3087" max="3087" width="21.5703125" style="23" customWidth="1"/>
    <col min="3088" max="3088" width="15.140625" style="23" customWidth="1"/>
    <col min="3089" max="3090" width="11.5703125" style="23" customWidth="1"/>
    <col min="3091" max="3091" width="24.5703125" style="23" customWidth="1"/>
    <col min="3092" max="3092" width="10" style="23" customWidth="1"/>
    <col min="3093" max="3093" width="19.140625" style="23" customWidth="1"/>
    <col min="3094" max="3094" width="13.140625" style="23" customWidth="1"/>
    <col min="3095" max="3095" width="15.85546875" style="23" customWidth="1"/>
    <col min="3096" max="3096" width="14.5703125" style="23" bestFit="1" customWidth="1"/>
    <col min="3097" max="3097" width="10" style="23" bestFit="1" customWidth="1"/>
    <col min="3098" max="3098" width="18.140625" style="23" bestFit="1" customWidth="1"/>
    <col min="3099" max="3099" width="13.7109375" style="23" bestFit="1" customWidth="1"/>
    <col min="3100" max="3328" width="9.140625" style="23"/>
    <col min="3329" max="3329" width="6.7109375" style="23" customWidth="1"/>
    <col min="3330" max="3330" width="34" style="23" customWidth="1"/>
    <col min="3331" max="3331" width="13.5703125" style="23" customWidth="1"/>
    <col min="3332" max="3332" width="11.28515625" style="23" bestFit="1" customWidth="1"/>
    <col min="3333" max="3333" width="7.85546875" style="23" customWidth="1"/>
    <col min="3334" max="3334" width="8" style="23" customWidth="1"/>
    <col min="3335" max="3335" width="8.7109375" style="23" customWidth="1"/>
    <col min="3336" max="3336" width="7.140625" style="23" bestFit="1" customWidth="1"/>
    <col min="3337" max="3337" width="17.5703125" style="23" customWidth="1"/>
    <col min="3338" max="3338" width="11.85546875" style="23" customWidth="1"/>
    <col min="3339" max="3339" width="17.5703125" style="23" customWidth="1"/>
    <col min="3340" max="3340" width="11" style="23" customWidth="1"/>
    <col min="3341" max="3341" width="17.5703125" style="23" customWidth="1"/>
    <col min="3342" max="3342" width="11" style="23" customWidth="1"/>
    <col min="3343" max="3343" width="21.5703125" style="23" customWidth="1"/>
    <col min="3344" max="3344" width="15.140625" style="23" customWidth="1"/>
    <col min="3345" max="3346" width="11.5703125" style="23" customWidth="1"/>
    <col min="3347" max="3347" width="24.5703125" style="23" customWidth="1"/>
    <col min="3348" max="3348" width="10" style="23" customWidth="1"/>
    <col min="3349" max="3349" width="19.140625" style="23" customWidth="1"/>
    <col min="3350" max="3350" width="13.140625" style="23" customWidth="1"/>
    <col min="3351" max="3351" width="15.85546875" style="23" customWidth="1"/>
    <col min="3352" max="3352" width="14.5703125" style="23" bestFit="1" customWidth="1"/>
    <col min="3353" max="3353" width="10" style="23" bestFit="1" customWidth="1"/>
    <col min="3354" max="3354" width="18.140625" style="23" bestFit="1" customWidth="1"/>
    <col min="3355" max="3355" width="13.7109375" style="23" bestFit="1" customWidth="1"/>
    <col min="3356" max="3584" width="9.140625" style="23"/>
    <col min="3585" max="3585" width="6.7109375" style="23" customWidth="1"/>
    <col min="3586" max="3586" width="34" style="23" customWidth="1"/>
    <col min="3587" max="3587" width="13.5703125" style="23" customWidth="1"/>
    <col min="3588" max="3588" width="11.28515625" style="23" bestFit="1" customWidth="1"/>
    <col min="3589" max="3589" width="7.85546875" style="23" customWidth="1"/>
    <col min="3590" max="3590" width="8" style="23" customWidth="1"/>
    <col min="3591" max="3591" width="8.7109375" style="23" customWidth="1"/>
    <col min="3592" max="3592" width="7.140625" style="23" bestFit="1" customWidth="1"/>
    <col min="3593" max="3593" width="17.5703125" style="23" customWidth="1"/>
    <col min="3594" max="3594" width="11.85546875" style="23" customWidth="1"/>
    <col min="3595" max="3595" width="17.5703125" style="23" customWidth="1"/>
    <col min="3596" max="3596" width="11" style="23" customWidth="1"/>
    <col min="3597" max="3597" width="17.5703125" style="23" customWidth="1"/>
    <col min="3598" max="3598" width="11" style="23" customWidth="1"/>
    <col min="3599" max="3599" width="21.5703125" style="23" customWidth="1"/>
    <col min="3600" max="3600" width="15.140625" style="23" customWidth="1"/>
    <col min="3601" max="3602" width="11.5703125" style="23" customWidth="1"/>
    <col min="3603" max="3603" width="24.5703125" style="23" customWidth="1"/>
    <col min="3604" max="3604" width="10" style="23" customWidth="1"/>
    <col min="3605" max="3605" width="19.140625" style="23" customWidth="1"/>
    <col min="3606" max="3606" width="13.140625" style="23" customWidth="1"/>
    <col min="3607" max="3607" width="15.85546875" style="23" customWidth="1"/>
    <col min="3608" max="3608" width="14.5703125" style="23" bestFit="1" customWidth="1"/>
    <col min="3609" max="3609" width="10" style="23" bestFit="1" customWidth="1"/>
    <col min="3610" max="3610" width="18.140625" style="23" bestFit="1" customWidth="1"/>
    <col min="3611" max="3611" width="13.7109375" style="23" bestFit="1" customWidth="1"/>
    <col min="3612" max="3840" width="9.140625" style="23"/>
    <col min="3841" max="3841" width="6.7109375" style="23" customWidth="1"/>
    <col min="3842" max="3842" width="34" style="23" customWidth="1"/>
    <col min="3843" max="3843" width="13.5703125" style="23" customWidth="1"/>
    <col min="3844" max="3844" width="11.28515625" style="23" bestFit="1" customWidth="1"/>
    <col min="3845" max="3845" width="7.85546875" style="23" customWidth="1"/>
    <col min="3846" max="3846" width="8" style="23" customWidth="1"/>
    <col min="3847" max="3847" width="8.7109375" style="23" customWidth="1"/>
    <col min="3848" max="3848" width="7.140625" style="23" bestFit="1" customWidth="1"/>
    <col min="3849" max="3849" width="17.5703125" style="23" customWidth="1"/>
    <col min="3850" max="3850" width="11.85546875" style="23" customWidth="1"/>
    <col min="3851" max="3851" width="17.5703125" style="23" customWidth="1"/>
    <col min="3852" max="3852" width="11" style="23" customWidth="1"/>
    <col min="3853" max="3853" width="17.5703125" style="23" customWidth="1"/>
    <col min="3854" max="3854" width="11" style="23" customWidth="1"/>
    <col min="3855" max="3855" width="21.5703125" style="23" customWidth="1"/>
    <col min="3856" max="3856" width="15.140625" style="23" customWidth="1"/>
    <col min="3857" max="3858" width="11.5703125" style="23" customWidth="1"/>
    <col min="3859" max="3859" width="24.5703125" style="23" customWidth="1"/>
    <col min="3860" max="3860" width="10" style="23" customWidth="1"/>
    <col min="3861" max="3861" width="19.140625" style="23" customWidth="1"/>
    <col min="3862" max="3862" width="13.140625" style="23" customWidth="1"/>
    <col min="3863" max="3863" width="15.85546875" style="23" customWidth="1"/>
    <col min="3864" max="3864" width="14.5703125" style="23" bestFit="1" customWidth="1"/>
    <col min="3865" max="3865" width="10" style="23" bestFit="1" customWidth="1"/>
    <col min="3866" max="3866" width="18.140625" style="23" bestFit="1" customWidth="1"/>
    <col min="3867" max="3867" width="13.7109375" style="23" bestFit="1" customWidth="1"/>
    <col min="3868" max="4096" width="9.140625" style="23"/>
    <col min="4097" max="4097" width="6.7109375" style="23" customWidth="1"/>
    <col min="4098" max="4098" width="34" style="23" customWidth="1"/>
    <col min="4099" max="4099" width="13.5703125" style="23" customWidth="1"/>
    <col min="4100" max="4100" width="11.28515625" style="23" bestFit="1" customWidth="1"/>
    <col min="4101" max="4101" width="7.85546875" style="23" customWidth="1"/>
    <col min="4102" max="4102" width="8" style="23" customWidth="1"/>
    <col min="4103" max="4103" width="8.7109375" style="23" customWidth="1"/>
    <col min="4104" max="4104" width="7.140625" style="23" bestFit="1" customWidth="1"/>
    <col min="4105" max="4105" width="17.5703125" style="23" customWidth="1"/>
    <col min="4106" max="4106" width="11.85546875" style="23" customWidth="1"/>
    <col min="4107" max="4107" width="17.5703125" style="23" customWidth="1"/>
    <col min="4108" max="4108" width="11" style="23" customWidth="1"/>
    <col min="4109" max="4109" width="17.5703125" style="23" customWidth="1"/>
    <col min="4110" max="4110" width="11" style="23" customWidth="1"/>
    <col min="4111" max="4111" width="21.5703125" style="23" customWidth="1"/>
    <col min="4112" max="4112" width="15.140625" style="23" customWidth="1"/>
    <col min="4113" max="4114" width="11.5703125" style="23" customWidth="1"/>
    <col min="4115" max="4115" width="24.5703125" style="23" customWidth="1"/>
    <col min="4116" max="4116" width="10" style="23" customWidth="1"/>
    <col min="4117" max="4117" width="19.140625" style="23" customWidth="1"/>
    <col min="4118" max="4118" width="13.140625" style="23" customWidth="1"/>
    <col min="4119" max="4119" width="15.85546875" style="23" customWidth="1"/>
    <col min="4120" max="4120" width="14.5703125" style="23" bestFit="1" customWidth="1"/>
    <col min="4121" max="4121" width="10" style="23" bestFit="1" customWidth="1"/>
    <col min="4122" max="4122" width="18.140625" style="23" bestFit="1" customWidth="1"/>
    <col min="4123" max="4123" width="13.7109375" style="23" bestFit="1" customWidth="1"/>
    <col min="4124" max="4352" width="9.140625" style="23"/>
    <col min="4353" max="4353" width="6.7109375" style="23" customWidth="1"/>
    <col min="4354" max="4354" width="34" style="23" customWidth="1"/>
    <col min="4355" max="4355" width="13.5703125" style="23" customWidth="1"/>
    <col min="4356" max="4356" width="11.28515625" style="23" bestFit="1" customWidth="1"/>
    <col min="4357" max="4357" width="7.85546875" style="23" customWidth="1"/>
    <col min="4358" max="4358" width="8" style="23" customWidth="1"/>
    <col min="4359" max="4359" width="8.7109375" style="23" customWidth="1"/>
    <col min="4360" max="4360" width="7.140625" style="23" bestFit="1" customWidth="1"/>
    <col min="4361" max="4361" width="17.5703125" style="23" customWidth="1"/>
    <col min="4362" max="4362" width="11.85546875" style="23" customWidth="1"/>
    <col min="4363" max="4363" width="17.5703125" style="23" customWidth="1"/>
    <col min="4364" max="4364" width="11" style="23" customWidth="1"/>
    <col min="4365" max="4365" width="17.5703125" style="23" customWidth="1"/>
    <col min="4366" max="4366" width="11" style="23" customWidth="1"/>
    <col min="4367" max="4367" width="21.5703125" style="23" customWidth="1"/>
    <col min="4368" max="4368" width="15.140625" style="23" customWidth="1"/>
    <col min="4369" max="4370" width="11.5703125" style="23" customWidth="1"/>
    <col min="4371" max="4371" width="24.5703125" style="23" customWidth="1"/>
    <col min="4372" max="4372" width="10" style="23" customWidth="1"/>
    <col min="4373" max="4373" width="19.140625" style="23" customWidth="1"/>
    <col min="4374" max="4374" width="13.140625" style="23" customWidth="1"/>
    <col min="4375" max="4375" width="15.85546875" style="23" customWidth="1"/>
    <col min="4376" max="4376" width="14.5703125" style="23" bestFit="1" customWidth="1"/>
    <col min="4377" max="4377" width="10" style="23" bestFit="1" customWidth="1"/>
    <col min="4378" max="4378" width="18.140625" style="23" bestFit="1" customWidth="1"/>
    <col min="4379" max="4379" width="13.7109375" style="23" bestFit="1" customWidth="1"/>
    <col min="4380" max="4608" width="9.140625" style="23"/>
    <col min="4609" max="4609" width="6.7109375" style="23" customWidth="1"/>
    <col min="4610" max="4610" width="34" style="23" customWidth="1"/>
    <col min="4611" max="4611" width="13.5703125" style="23" customWidth="1"/>
    <col min="4612" max="4612" width="11.28515625" style="23" bestFit="1" customWidth="1"/>
    <col min="4613" max="4613" width="7.85546875" style="23" customWidth="1"/>
    <col min="4614" max="4614" width="8" style="23" customWidth="1"/>
    <col min="4615" max="4615" width="8.7109375" style="23" customWidth="1"/>
    <col min="4616" max="4616" width="7.140625" style="23" bestFit="1" customWidth="1"/>
    <col min="4617" max="4617" width="17.5703125" style="23" customWidth="1"/>
    <col min="4618" max="4618" width="11.85546875" style="23" customWidth="1"/>
    <col min="4619" max="4619" width="17.5703125" style="23" customWidth="1"/>
    <col min="4620" max="4620" width="11" style="23" customWidth="1"/>
    <col min="4621" max="4621" width="17.5703125" style="23" customWidth="1"/>
    <col min="4622" max="4622" width="11" style="23" customWidth="1"/>
    <col min="4623" max="4623" width="21.5703125" style="23" customWidth="1"/>
    <col min="4624" max="4624" width="15.140625" style="23" customWidth="1"/>
    <col min="4625" max="4626" width="11.5703125" style="23" customWidth="1"/>
    <col min="4627" max="4627" width="24.5703125" style="23" customWidth="1"/>
    <col min="4628" max="4628" width="10" style="23" customWidth="1"/>
    <col min="4629" max="4629" width="19.140625" style="23" customWidth="1"/>
    <col min="4630" max="4630" width="13.140625" style="23" customWidth="1"/>
    <col min="4631" max="4631" width="15.85546875" style="23" customWidth="1"/>
    <col min="4632" max="4632" width="14.5703125" style="23" bestFit="1" customWidth="1"/>
    <col min="4633" max="4633" width="10" style="23" bestFit="1" customWidth="1"/>
    <col min="4634" max="4634" width="18.140625" style="23" bestFit="1" customWidth="1"/>
    <col min="4635" max="4635" width="13.7109375" style="23" bestFit="1" customWidth="1"/>
    <col min="4636" max="4864" width="9.140625" style="23"/>
    <col min="4865" max="4865" width="6.7109375" style="23" customWidth="1"/>
    <col min="4866" max="4866" width="34" style="23" customWidth="1"/>
    <col min="4867" max="4867" width="13.5703125" style="23" customWidth="1"/>
    <col min="4868" max="4868" width="11.28515625" style="23" bestFit="1" customWidth="1"/>
    <col min="4869" max="4869" width="7.85546875" style="23" customWidth="1"/>
    <col min="4870" max="4870" width="8" style="23" customWidth="1"/>
    <col min="4871" max="4871" width="8.7109375" style="23" customWidth="1"/>
    <col min="4872" max="4872" width="7.140625" style="23" bestFit="1" customWidth="1"/>
    <col min="4873" max="4873" width="17.5703125" style="23" customWidth="1"/>
    <col min="4874" max="4874" width="11.85546875" style="23" customWidth="1"/>
    <col min="4875" max="4875" width="17.5703125" style="23" customWidth="1"/>
    <col min="4876" max="4876" width="11" style="23" customWidth="1"/>
    <col min="4877" max="4877" width="17.5703125" style="23" customWidth="1"/>
    <col min="4878" max="4878" width="11" style="23" customWidth="1"/>
    <col min="4879" max="4879" width="21.5703125" style="23" customWidth="1"/>
    <col min="4880" max="4880" width="15.140625" style="23" customWidth="1"/>
    <col min="4881" max="4882" width="11.5703125" style="23" customWidth="1"/>
    <col min="4883" max="4883" width="24.5703125" style="23" customWidth="1"/>
    <col min="4884" max="4884" width="10" style="23" customWidth="1"/>
    <col min="4885" max="4885" width="19.140625" style="23" customWidth="1"/>
    <col min="4886" max="4886" width="13.140625" style="23" customWidth="1"/>
    <col min="4887" max="4887" width="15.85546875" style="23" customWidth="1"/>
    <col min="4888" max="4888" width="14.5703125" style="23" bestFit="1" customWidth="1"/>
    <col min="4889" max="4889" width="10" style="23" bestFit="1" customWidth="1"/>
    <col min="4890" max="4890" width="18.140625" style="23" bestFit="1" customWidth="1"/>
    <col min="4891" max="4891" width="13.7109375" style="23" bestFit="1" customWidth="1"/>
    <col min="4892" max="5120" width="9.140625" style="23"/>
    <col min="5121" max="5121" width="6.7109375" style="23" customWidth="1"/>
    <col min="5122" max="5122" width="34" style="23" customWidth="1"/>
    <col min="5123" max="5123" width="13.5703125" style="23" customWidth="1"/>
    <col min="5124" max="5124" width="11.28515625" style="23" bestFit="1" customWidth="1"/>
    <col min="5125" max="5125" width="7.85546875" style="23" customWidth="1"/>
    <col min="5126" max="5126" width="8" style="23" customWidth="1"/>
    <col min="5127" max="5127" width="8.7109375" style="23" customWidth="1"/>
    <col min="5128" max="5128" width="7.140625" style="23" bestFit="1" customWidth="1"/>
    <col min="5129" max="5129" width="17.5703125" style="23" customWidth="1"/>
    <col min="5130" max="5130" width="11.85546875" style="23" customWidth="1"/>
    <col min="5131" max="5131" width="17.5703125" style="23" customWidth="1"/>
    <col min="5132" max="5132" width="11" style="23" customWidth="1"/>
    <col min="5133" max="5133" width="17.5703125" style="23" customWidth="1"/>
    <col min="5134" max="5134" width="11" style="23" customWidth="1"/>
    <col min="5135" max="5135" width="21.5703125" style="23" customWidth="1"/>
    <col min="5136" max="5136" width="15.140625" style="23" customWidth="1"/>
    <col min="5137" max="5138" width="11.5703125" style="23" customWidth="1"/>
    <col min="5139" max="5139" width="24.5703125" style="23" customWidth="1"/>
    <col min="5140" max="5140" width="10" style="23" customWidth="1"/>
    <col min="5141" max="5141" width="19.140625" style="23" customWidth="1"/>
    <col min="5142" max="5142" width="13.140625" style="23" customWidth="1"/>
    <col min="5143" max="5143" width="15.85546875" style="23" customWidth="1"/>
    <col min="5144" max="5144" width="14.5703125" style="23" bestFit="1" customWidth="1"/>
    <col min="5145" max="5145" width="10" style="23" bestFit="1" customWidth="1"/>
    <col min="5146" max="5146" width="18.140625" style="23" bestFit="1" customWidth="1"/>
    <col min="5147" max="5147" width="13.7109375" style="23" bestFit="1" customWidth="1"/>
    <col min="5148" max="5376" width="9.140625" style="23"/>
    <col min="5377" max="5377" width="6.7109375" style="23" customWidth="1"/>
    <col min="5378" max="5378" width="34" style="23" customWidth="1"/>
    <col min="5379" max="5379" width="13.5703125" style="23" customWidth="1"/>
    <col min="5380" max="5380" width="11.28515625" style="23" bestFit="1" customWidth="1"/>
    <col min="5381" max="5381" width="7.85546875" style="23" customWidth="1"/>
    <col min="5382" max="5382" width="8" style="23" customWidth="1"/>
    <col min="5383" max="5383" width="8.7109375" style="23" customWidth="1"/>
    <col min="5384" max="5384" width="7.140625" style="23" bestFit="1" customWidth="1"/>
    <col min="5385" max="5385" width="17.5703125" style="23" customWidth="1"/>
    <col min="5386" max="5386" width="11.85546875" style="23" customWidth="1"/>
    <col min="5387" max="5387" width="17.5703125" style="23" customWidth="1"/>
    <col min="5388" max="5388" width="11" style="23" customWidth="1"/>
    <col min="5389" max="5389" width="17.5703125" style="23" customWidth="1"/>
    <col min="5390" max="5390" width="11" style="23" customWidth="1"/>
    <col min="5391" max="5391" width="21.5703125" style="23" customWidth="1"/>
    <col min="5392" max="5392" width="15.140625" style="23" customWidth="1"/>
    <col min="5393" max="5394" width="11.5703125" style="23" customWidth="1"/>
    <col min="5395" max="5395" width="24.5703125" style="23" customWidth="1"/>
    <col min="5396" max="5396" width="10" style="23" customWidth="1"/>
    <col min="5397" max="5397" width="19.140625" style="23" customWidth="1"/>
    <col min="5398" max="5398" width="13.140625" style="23" customWidth="1"/>
    <col min="5399" max="5399" width="15.85546875" style="23" customWidth="1"/>
    <col min="5400" max="5400" width="14.5703125" style="23" bestFit="1" customWidth="1"/>
    <col min="5401" max="5401" width="10" style="23" bestFit="1" customWidth="1"/>
    <col min="5402" max="5402" width="18.140625" style="23" bestFit="1" customWidth="1"/>
    <col min="5403" max="5403" width="13.7109375" style="23" bestFit="1" customWidth="1"/>
    <col min="5404" max="5632" width="9.140625" style="23"/>
    <col min="5633" max="5633" width="6.7109375" style="23" customWidth="1"/>
    <col min="5634" max="5634" width="34" style="23" customWidth="1"/>
    <col min="5635" max="5635" width="13.5703125" style="23" customWidth="1"/>
    <col min="5636" max="5636" width="11.28515625" style="23" bestFit="1" customWidth="1"/>
    <col min="5637" max="5637" width="7.85546875" style="23" customWidth="1"/>
    <col min="5638" max="5638" width="8" style="23" customWidth="1"/>
    <col min="5639" max="5639" width="8.7109375" style="23" customWidth="1"/>
    <col min="5640" max="5640" width="7.140625" style="23" bestFit="1" customWidth="1"/>
    <col min="5641" max="5641" width="17.5703125" style="23" customWidth="1"/>
    <col min="5642" max="5642" width="11.85546875" style="23" customWidth="1"/>
    <col min="5643" max="5643" width="17.5703125" style="23" customWidth="1"/>
    <col min="5644" max="5644" width="11" style="23" customWidth="1"/>
    <col min="5645" max="5645" width="17.5703125" style="23" customWidth="1"/>
    <col min="5646" max="5646" width="11" style="23" customWidth="1"/>
    <col min="5647" max="5647" width="21.5703125" style="23" customWidth="1"/>
    <col min="5648" max="5648" width="15.140625" style="23" customWidth="1"/>
    <col min="5649" max="5650" width="11.5703125" style="23" customWidth="1"/>
    <col min="5651" max="5651" width="24.5703125" style="23" customWidth="1"/>
    <col min="5652" max="5652" width="10" style="23" customWidth="1"/>
    <col min="5653" max="5653" width="19.140625" style="23" customWidth="1"/>
    <col min="5654" max="5654" width="13.140625" style="23" customWidth="1"/>
    <col min="5655" max="5655" width="15.85546875" style="23" customWidth="1"/>
    <col min="5656" max="5656" width="14.5703125" style="23" bestFit="1" customWidth="1"/>
    <col min="5657" max="5657" width="10" style="23" bestFit="1" customWidth="1"/>
    <col min="5658" max="5658" width="18.140625" style="23" bestFit="1" customWidth="1"/>
    <col min="5659" max="5659" width="13.7109375" style="23" bestFit="1" customWidth="1"/>
    <col min="5660" max="5888" width="9.140625" style="23"/>
    <col min="5889" max="5889" width="6.7109375" style="23" customWidth="1"/>
    <col min="5890" max="5890" width="34" style="23" customWidth="1"/>
    <col min="5891" max="5891" width="13.5703125" style="23" customWidth="1"/>
    <col min="5892" max="5892" width="11.28515625" style="23" bestFit="1" customWidth="1"/>
    <col min="5893" max="5893" width="7.85546875" style="23" customWidth="1"/>
    <col min="5894" max="5894" width="8" style="23" customWidth="1"/>
    <col min="5895" max="5895" width="8.7109375" style="23" customWidth="1"/>
    <col min="5896" max="5896" width="7.140625" style="23" bestFit="1" customWidth="1"/>
    <col min="5897" max="5897" width="17.5703125" style="23" customWidth="1"/>
    <col min="5898" max="5898" width="11.85546875" style="23" customWidth="1"/>
    <col min="5899" max="5899" width="17.5703125" style="23" customWidth="1"/>
    <col min="5900" max="5900" width="11" style="23" customWidth="1"/>
    <col min="5901" max="5901" width="17.5703125" style="23" customWidth="1"/>
    <col min="5902" max="5902" width="11" style="23" customWidth="1"/>
    <col min="5903" max="5903" width="21.5703125" style="23" customWidth="1"/>
    <col min="5904" max="5904" width="15.140625" style="23" customWidth="1"/>
    <col min="5905" max="5906" width="11.5703125" style="23" customWidth="1"/>
    <col min="5907" max="5907" width="24.5703125" style="23" customWidth="1"/>
    <col min="5908" max="5908" width="10" style="23" customWidth="1"/>
    <col min="5909" max="5909" width="19.140625" style="23" customWidth="1"/>
    <col min="5910" max="5910" width="13.140625" style="23" customWidth="1"/>
    <col min="5911" max="5911" width="15.85546875" style="23" customWidth="1"/>
    <col min="5912" max="5912" width="14.5703125" style="23" bestFit="1" customWidth="1"/>
    <col min="5913" max="5913" width="10" style="23" bestFit="1" customWidth="1"/>
    <col min="5914" max="5914" width="18.140625" style="23" bestFit="1" customWidth="1"/>
    <col min="5915" max="5915" width="13.7109375" style="23" bestFit="1" customWidth="1"/>
    <col min="5916" max="6144" width="9.140625" style="23"/>
    <col min="6145" max="6145" width="6.7109375" style="23" customWidth="1"/>
    <col min="6146" max="6146" width="34" style="23" customWidth="1"/>
    <col min="6147" max="6147" width="13.5703125" style="23" customWidth="1"/>
    <col min="6148" max="6148" width="11.28515625" style="23" bestFit="1" customWidth="1"/>
    <col min="6149" max="6149" width="7.85546875" style="23" customWidth="1"/>
    <col min="6150" max="6150" width="8" style="23" customWidth="1"/>
    <col min="6151" max="6151" width="8.7109375" style="23" customWidth="1"/>
    <col min="6152" max="6152" width="7.140625" style="23" bestFit="1" customWidth="1"/>
    <col min="6153" max="6153" width="17.5703125" style="23" customWidth="1"/>
    <col min="6154" max="6154" width="11.85546875" style="23" customWidth="1"/>
    <col min="6155" max="6155" width="17.5703125" style="23" customWidth="1"/>
    <col min="6156" max="6156" width="11" style="23" customWidth="1"/>
    <col min="6157" max="6157" width="17.5703125" style="23" customWidth="1"/>
    <col min="6158" max="6158" width="11" style="23" customWidth="1"/>
    <col min="6159" max="6159" width="21.5703125" style="23" customWidth="1"/>
    <col min="6160" max="6160" width="15.140625" style="23" customWidth="1"/>
    <col min="6161" max="6162" width="11.5703125" style="23" customWidth="1"/>
    <col min="6163" max="6163" width="24.5703125" style="23" customWidth="1"/>
    <col min="6164" max="6164" width="10" style="23" customWidth="1"/>
    <col min="6165" max="6165" width="19.140625" style="23" customWidth="1"/>
    <col min="6166" max="6166" width="13.140625" style="23" customWidth="1"/>
    <col min="6167" max="6167" width="15.85546875" style="23" customWidth="1"/>
    <col min="6168" max="6168" width="14.5703125" style="23" bestFit="1" customWidth="1"/>
    <col min="6169" max="6169" width="10" style="23" bestFit="1" customWidth="1"/>
    <col min="6170" max="6170" width="18.140625" style="23" bestFit="1" customWidth="1"/>
    <col min="6171" max="6171" width="13.7109375" style="23" bestFit="1" customWidth="1"/>
    <col min="6172" max="6400" width="9.140625" style="23"/>
    <col min="6401" max="6401" width="6.7109375" style="23" customWidth="1"/>
    <col min="6402" max="6402" width="34" style="23" customWidth="1"/>
    <col min="6403" max="6403" width="13.5703125" style="23" customWidth="1"/>
    <col min="6404" max="6404" width="11.28515625" style="23" bestFit="1" customWidth="1"/>
    <col min="6405" max="6405" width="7.85546875" style="23" customWidth="1"/>
    <col min="6406" max="6406" width="8" style="23" customWidth="1"/>
    <col min="6407" max="6407" width="8.7109375" style="23" customWidth="1"/>
    <col min="6408" max="6408" width="7.140625" style="23" bestFit="1" customWidth="1"/>
    <col min="6409" max="6409" width="17.5703125" style="23" customWidth="1"/>
    <col min="6410" max="6410" width="11.85546875" style="23" customWidth="1"/>
    <col min="6411" max="6411" width="17.5703125" style="23" customWidth="1"/>
    <col min="6412" max="6412" width="11" style="23" customWidth="1"/>
    <col min="6413" max="6413" width="17.5703125" style="23" customWidth="1"/>
    <col min="6414" max="6414" width="11" style="23" customWidth="1"/>
    <col min="6415" max="6415" width="21.5703125" style="23" customWidth="1"/>
    <col min="6416" max="6416" width="15.140625" style="23" customWidth="1"/>
    <col min="6417" max="6418" width="11.5703125" style="23" customWidth="1"/>
    <col min="6419" max="6419" width="24.5703125" style="23" customWidth="1"/>
    <col min="6420" max="6420" width="10" style="23" customWidth="1"/>
    <col min="6421" max="6421" width="19.140625" style="23" customWidth="1"/>
    <col min="6422" max="6422" width="13.140625" style="23" customWidth="1"/>
    <col min="6423" max="6423" width="15.85546875" style="23" customWidth="1"/>
    <col min="6424" max="6424" width="14.5703125" style="23" bestFit="1" customWidth="1"/>
    <col min="6425" max="6425" width="10" style="23" bestFit="1" customWidth="1"/>
    <col min="6426" max="6426" width="18.140625" style="23" bestFit="1" customWidth="1"/>
    <col min="6427" max="6427" width="13.7109375" style="23" bestFit="1" customWidth="1"/>
    <col min="6428" max="6656" width="9.140625" style="23"/>
    <col min="6657" max="6657" width="6.7109375" style="23" customWidth="1"/>
    <col min="6658" max="6658" width="34" style="23" customWidth="1"/>
    <col min="6659" max="6659" width="13.5703125" style="23" customWidth="1"/>
    <col min="6660" max="6660" width="11.28515625" style="23" bestFit="1" customWidth="1"/>
    <col min="6661" max="6661" width="7.85546875" style="23" customWidth="1"/>
    <col min="6662" max="6662" width="8" style="23" customWidth="1"/>
    <col min="6663" max="6663" width="8.7109375" style="23" customWidth="1"/>
    <col min="6664" max="6664" width="7.140625" style="23" bestFit="1" customWidth="1"/>
    <col min="6665" max="6665" width="17.5703125" style="23" customWidth="1"/>
    <col min="6666" max="6666" width="11.85546875" style="23" customWidth="1"/>
    <col min="6667" max="6667" width="17.5703125" style="23" customWidth="1"/>
    <col min="6668" max="6668" width="11" style="23" customWidth="1"/>
    <col min="6669" max="6669" width="17.5703125" style="23" customWidth="1"/>
    <col min="6670" max="6670" width="11" style="23" customWidth="1"/>
    <col min="6671" max="6671" width="21.5703125" style="23" customWidth="1"/>
    <col min="6672" max="6672" width="15.140625" style="23" customWidth="1"/>
    <col min="6673" max="6674" width="11.5703125" style="23" customWidth="1"/>
    <col min="6675" max="6675" width="24.5703125" style="23" customWidth="1"/>
    <col min="6676" max="6676" width="10" style="23" customWidth="1"/>
    <col min="6677" max="6677" width="19.140625" style="23" customWidth="1"/>
    <col min="6678" max="6678" width="13.140625" style="23" customWidth="1"/>
    <col min="6679" max="6679" width="15.85546875" style="23" customWidth="1"/>
    <col min="6680" max="6680" width="14.5703125" style="23" bestFit="1" customWidth="1"/>
    <col min="6681" max="6681" width="10" style="23" bestFit="1" customWidth="1"/>
    <col min="6682" max="6682" width="18.140625" style="23" bestFit="1" customWidth="1"/>
    <col min="6683" max="6683" width="13.7109375" style="23" bestFit="1" customWidth="1"/>
    <col min="6684" max="6912" width="9.140625" style="23"/>
    <col min="6913" max="6913" width="6.7109375" style="23" customWidth="1"/>
    <col min="6914" max="6914" width="34" style="23" customWidth="1"/>
    <col min="6915" max="6915" width="13.5703125" style="23" customWidth="1"/>
    <col min="6916" max="6916" width="11.28515625" style="23" bestFit="1" customWidth="1"/>
    <col min="6917" max="6917" width="7.85546875" style="23" customWidth="1"/>
    <col min="6918" max="6918" width="8" style="23" customWidth="1"/>
    <col min="6919" max="6919" width="8.7109375" style="23" customWidth="1"/>
    <col min="6920" max="6920" width="7.140625" style="23" bestFit="1" customWidth="1"/>
    <col min="6921" max="6921" width="17.5703125" style="23" customWidth="1"/>
    <col min="6922" max="6922" width="11.85546875" style="23" customWidth="1"/>
    <col min="6923" max="6923" width="17.5703125" style="23" customWidth="1"/>
    <col min="6924" max="6924" width="11" style="23" customWidth="1"/>
    <col min="6925" max="6925" width="17.5703125" style="23" customWidth="1"/>
    <col min="6926" max="6926" width="11" style="23" customWidth="1"/>
    <col min="6927" max="6927" width="21.5703125" style="23" customWidth="1"/>
    <col min="6928" max="6928" width="15.140625" style="23" customWidth="1"/>
    <col min="6929" max="6930" width="11.5703125" style="23" customWidth="1"/>
    <col min="6931" max="6931" width="24.5703125" style="23" customWidth="1"/>
    <col min="6932" max="6932" width="10" style="23" customWidth="1"/>
    <col min="6933" max="6933" width="19.140625" style="23" customWidth="1"/>
    <col min="6934" max="6934" width="13.140625" style="23" customWidth="1"/>
    <col min="6935" max="6935" width="15.85546875" style="23" customWidth="1"/>
    <col min="6936" max="6936" width="14.5703125" style="23" bestFit="1" customWidth="1"/>
    <col min="6937" max="6937" width="10" style="23" bestFit="1" customWidth="1"/>
    <col min="6938" max="6938" width="18.140625" style="23" bestFit="1" customWidth="1"/>
    <col min="6939" max="6939" width="13.7109375" style="23" bestFit="1" customWidth="1"/>
    <col min="6940" max="7168" width="9.140625" style="23"/>
    <col min="7169" max="7169" width="6.7109375" style="23" customWidth="1"/>
    <col min="7170" max="7170" width="34" style="23" customWidth="1"/>
    <col min="7171" max="7171" width="13.5703125" style="23" customWidth="1"/>
    <col min="7172" max="7172" width="11.28515625" style="23" bestFit="1" customWidth="1"/>
    <col min="7173" max="7173" width="7.85546875" style="23" customWidth="1"/>
    <col min="7174" max="7174" width="8" style="23" customWidth="1"/>
    <col min="7175" max="7175" width="8.7109375" style="23" customWidth="1"/>
    <col min="7176" max="7176" width="7.140625" style="23" bestFit="1" customWidth="1"/>
    <col min="7177" max="7177" width="17.5703125" style="23" customWidth="1"/>
    <col min="7178" max="7178" width="11.85546875" style="23" customWidth="1"/>
    <col min="7179" max="7179" width="17.5703125" style="23" customWidth="1"/>
    <col min="7180" max="7180" width="11" style="23" customWidth="1"/>
    <col min="7181" max="7181" width="17.5703125" style="23" customWidth="1"/>
    <col min="7182" max="7182" width="11" style="23" customWidth="1"/>
    <col min="7183" max="7183" width="21.5703125" style="23" customWidth="1"/>
    <col min="7184" max="7184" width="15.140625" style="23" customWidth="1"/>
    <col min="7185" max="7186" width="11.5703125" style="23" customWidth="1"/>
    <col min="7187" max="7187" width="24.5703125" style="23" customWidth="1"/>
    <col min="7188" max="7188" width="10" style="23" customWidth="1"/>
    <col min="7189" max="7189" width="19.140625" style="23" customWidth="1"/>
    <col min="7190" max="7190" width="13.140625" style="23" customWidth="1"/>
    <col min="7191" max="7191" width="15.85546875" style="23" customWidth="1"/>
    <col min="7192" max="7192" width="14.5703125" style="23" bestFit="1" customWidth="1"/>
    <col min="7193" max="7193" width="10" style="23" bestFit="1" customWidth="1"/>
    <col min="7194" max="7194" width="18.140625" style="23" bestFit="1" customWidth="1"/>
    <col min="7195" max="7195" width="13.7109375" style="23" bestFit="1" customWidth="1"/>
    <col min="7196" max="7424" width="9.140625" style="23"/>
    <col min="7425" max="7425" width="6.7109375" style="23" customWidth="1"/>
    <col min="7426" max="7426" width="34" style="23" customWidth="1"/>
    <col min="7427" max="7427" width="13.5703125" style="23" customWidth="1"/>
    <col min="7428" max="7428" width="11.28515625" style="23" bestFit="1" customWidth="1"/>
    <col min="7429" max="7429" width="7.85546875" style="23" customWidth="1"/>
    <col min="7430" max="7430" width="8" style="23" customWidth="1"/>
    <col min="7431" max="7431" width="8.7109375" style="23" customWidth="1"/>
    <col min="7432" max="7432" width="7.140625" style="23" bestFit="1" customWidth="1"/>
    <col min="7433" max="7433" width="17.5703125" style="23" customWidth="1"/>
    <col min="7434" max="7434" width="11.85546875" style="23" customWidth="1"/>
    <col min="7435" max="7435" width="17.5703125" style="23" customWidth="1"/>
    <col min="7436" max="7436" width="11" style="23" customWidth="1"/>
    <col min="7437" max="7437" width="17.5703125" style="23" customWidth="1"/>
    <col min="7438" max="7438" width="11" style="23" customWidth="1"/>
    <col min="7439" max="7439" width="21.5703125" style="23" customWidth="1"/>
    <col min="7440" max="7440" width="15.140625" style="23" customWidth="1"/>
    <col min="7441" max="7442" width="11.5703125" style="23" customWidth="1"/>
    <col min="7443" max="7443" width="24.5703125" style="23" customWidth="1"/>
    <col min="7444" max="7444" width="10" style="23" customWidth="1"/>
    <col min="7445" max="7445" width="19.140625" style="23" customWidth="1"/>
    <col min="7446" max="7446" width="13.140625" style="23" customWidth="1"/>
    <col min="7447" max="7447" width="15.85546875" style="23" customWidth="1"/>
    <col min="7448" max="7448" width="14.5703125" style="23" bestFit="1" customWidth="1"/>
    <col min="7449" max="7449" width="10" style="23" bestFit="1" customWidth="1"/>
    <col min="7450" max="7450" width="18.140625" style="23" bestFit="1" customWidth="1"/>
    <col min="7451" max="7451" width="13.7109375" style="23" bestFit="1" customWidth="1"/>
    <col min="7452" max="7680" width="9.140625" style="23"/>
    <col min="7681" max="7681" width="6.7109375" style="23" customWidth="1"/>
    <col min="7682" max="7682" width="34" style="23" customWidth="1"/>
    <col min="7683" max="7683" width="13.5703125" style="23" customWidth="1"/>
    <col min="7684" max="7684" width="11.28515625" style="23" bestFit="1" customWidth="1"/>
    <col min="7685" max="7685" width="7.85546875" style="23" customWidth="1"/>
    <col min="7686" max="7686" width="8" style="23" customWidth="1"/>
    <col min="7687" max="7687" width="8.7109375" style="23" customWidth="1"/>
    <col min="7688" max="7688" width="7.140625" style="23" bestFit="1" customWidth="1"/>
    <col min="7689" max="7689" width="17.5703125" style="23" customWidth="1"/>
    <col min="7690" max="7690" width="11.85546875" style="23" customWidth="1"/>
    <col min="7691" max="7691" width="17.5703125" style="23" customWidth="1"/>
    <col min="7692" max="7692" width="11" style="23" customWidth="1"/>
    <col min="7693" max="7693" width="17.5703125" style="23" customWidth="1"/>
    <col min="7694" max="7694" width="11" style="23" customWidth="1"/>
    <col min="7695" max="7695" width="21.5703125" style="23" customWidth="1"/>
    <col min="7696" max="7696" width="15.140625" style="23" customWidth="1"/>
    <col min="7697" max="7698" width="11.5703125" style="23" customWidth="1"/>
    <col min="7699" max="7699" width="24.5703125" style="23" customWidth="1"/>
    <col min="7700" max="7700" width="10" style="23" customWidth="1"/>
    <col min="7701" max="7701" width="19.140625" style="23" customWidth="1"/>
    <col min="7702" max="7702" width="13.140625" style="23" customWidth="1"/>
    <col min="7703" max="7703" width="15.85546875" style="23" customWidth="1"/>
    <col min="7704" max="7704" width="14.5703125" style="23" bestFit="1" customWidth="1"/>
    <col min="7705" max="7705" width="10" style="23" bestFit="1" customWidth="1"/>
    <col min="7706" max="7706" width="18.140625" style="23" bestFit="1" customWidth="1"/>
    <col min="7707" max="7707" width="13.7109375" style="23" bestFit="1" customWidth="1"/>
    <col min="7708" max="7936" width="9.140625" style="23"/>
    <col min="7937" max="7937" width="6.7109375" style="23" customWidth="1"/>
    <col min="7938" max="7938" width="34" style="23" customWidth="1"/>
    <col min="7939" max="7939" width="13.5703125" style="23" customWidth="1"/>
    <col min="7940" max="7940" width="11.28515625" style="23" bestFit="1" customWidth="1"/>
    <col min="7941" max="7941" width="7.85546875" style="23" customWidth="1"/>
    <col min="7942" max="7942" width="8" style="23" customWidth="1"/>
    <col min="7943" max="7943" width="8.7109375" style="23" customWidth="1"/>
    <col min="7944" max="7944" width="7.140625" style="23" bestFit="1" customWidth="1"/>
    <col min="7945" max="7945" width="17.5703125" style="23" customWidth="1"/>
    <col min="7946" max="7946" width="11.85546875" style="23" customWidth="1"/>
    <col min="7947" max="7947" width="17.5703125" style="23" customWidth="1"/>
    <col min="7948" max="7948" width="11" style="23" customWidth="1"/>
    <col min="7949" max="7949" width="17.5703125" style="23" customWidth="1"/>
    <col min="7950" max="7950" width="11" style="23" customWidth="1"/>
    <col min="7951" max="7951" width="21.5703125" style="23" customWidth="1"/>
    <col min="7952" max="7952" width="15.140625" style="23" customWidth="1"/>
    <col min="7953" max="7954" width="11.5703125" style="23" customWidth="1"/>
    <col min="7955" max="7955" width="24.5703125" style="23" customWidth="1"/>
    <col min="7956" max="7956" width="10" style="23" customWidth="1"/>
    <col min="7957" max="7957" width="19.140625" style="23" customWidth="1"/>
    <col min="7958" max="7958" width="13.140625" style="23" customWidth="1"/>
    <col min="7959" max="7959" width="15.85546875" style="23" customWidth="1"/>
    <col min="7960" max="7960" width="14.5703125" style="23" bestFit="1" customWidth="1"/>
    <col min="7961" max="7961" width="10" style="23" bestFit="1" customWidth="1"/>
    <col min="7962" max="7962" width="18.140625" style="23" bestFit="1" customWidth="1"/>
    <col min="7963" max="7963" width="13.7109375" style="23" bestFit="1" customWidth="1"/>
    <col min="7964" max="8192" width="9.140625" style="23"/>
    <col min="8193" max="8193" width="6.7109375" style="23" customWidth="1"/>
    <col min="8194" max="8194" width="34" style="23" customWidth="1"/>
    <col min="8195" max="8195" width="13.5703125" style="23" customWidth="1"/>
    <col min="8196" max="8196" width="11.28515625" style="23" bestFit="1" customWidth="1"/>
    <col min="8197" max="8197" width="7.85546875" style="23" customWidth="1"/>
    <col min="8198" max="8198" width="8" style="23" customWidth="1"/>
    <col min="8199" max="8199" width="8.7109375" style="23" customWidth="1"/>
    <col min="8200" max="8200" width="7.140625" style="23" bestFit="1" customWidth="1"/>
    <col min="8201" max="8201" width="17.5703125" style="23" customWidth="1"/>
    <col min="8202" max="8202" width="11.85546875" style="23" customWidth="1"/>
    <col min="8203" max="8203" width="17.5703125" style="23" customWidth="1"/>
    <col min="8204" max="8204" width="11" style="23" customWidth="1"/>
    <col min="8205" max="8205" width="17.5703125" style="23" customWidth="1"/>
    <col min="8206" max="8206" width="11" style="23" customWidth="1"/>
    <col min="8207" max="8207" width="21.5703125" style="23" customWidth="1"/>
    <col min="8208" max="8208" width="15.140625" style="23" customWidth="1"/>
    <col min="8209" max="8210" width="11.5703125" style="23" customWidth="1"/>
    <col min="8211" max="8211" width="24.5703125" style="23" customWidth="1"/>
    <col min="8212" max="8212" width="10" style="23" customWidth="1"/>
    <col min="8213" max="8213" width="19.140625" style="23" customWidth="1"/>
    <col min="8214" max="8214" width="13.140625" style="23" customWidth="1"/>
    <col min="8215" max="8215" width="15.85546875" style="23" customWidth="1"/>
    <col min="8216" max="8216" width="14.5703125" style="23" bestFit="1" customWidth="1"/>
    <col min="8217" max="8217" width="10" style="23" bestFit="1" customWidth="1"/>
    <col min="8218" max="8218" width="18.140625" style="23" bestFit="1" customWidth="1"/>
    <col min="8219" max="8219" width="13.7109375" style="23" bestFit="1" customWidth="1"/>
    <col min="8220" max="8448" width="9.140625" style="23"/>
    <col min="8449" max="8449" width="6.7109375" style="23" customWidth="1"/>
    <col min="8450" max="8450" width="34" style="23" customWidth="1"/>
    <col min="8451" max="8451" width="13.5703125" style="23" customWidth="1"/>
    <col min="8452" max="8452" width="11.28515625" style="23" bestFit="1" customWidth="1"/>
    <col min="8453" max="8453" width="7.85546875" style="23" customWidth="1"/>
    <col min="8454" max="8454" width="8" style="23" customWidth="1"/>
    <col min="8455" max="8455" width="8.7109375" style="23" customWidth="1"/>
    <col min="8456" max="8456" width="7.140625" style="23" bestFit="1" customWidth="1"/>
    <col min="8457" max="8457" width="17.5703125" style="23" customWidth="1"/>
    <col min="8458" max="8458" width="11.85546875" style="23" customWidth="1"/>
    <col min="8459" max="8459" width="17.5703125" style="23" customWidth="1"/>
    <col min="8460" max="8460" width="11" style="23" customWidth="1"/>
    <col min="8461" max="8461" width="17.5703125" style="23" customWidth="1"/>
    <col min="8462" max="8462" width="11" style="23" customWidth="1"/>
    <col min="8463" max="8463" width="21.5703125" style="23" customWidth="1"/>
    <col min="8464" max="8464" width="15.140625" style="23" customWidth="1"/>
    <col min="8465" max="8466" width="11.5703125" style="23" customWidth="1"/>
    <col min="8467" max="8467" width="24.5703125" style="23" customWidth="1"/>
    <col min="8468" max="8468" width="10" style="23" customWidth="1"/>
    <col min="8469" max="8469" width="19.140625" style="23" customWidth="1"/>
    <col min="8470" max="8470" width="13.140625" style="23" customWidth="1"/>
    <col min="8471" max="8471" width="15.85546875" style="23" customWidth="1"/>
    <col min="8472" max="8472" width="14.5703125" style="23" bestFit="1" customWidth="1"/>
    <col min="8473" max="8473" width="10" style="23" bestFit="1" customWidth="1"/>
    <col min="8474" max="8474" width="18.140625" style="23" bestFit="1" customWidth="1"/>
    <col min="8475" max="8475" width="13.7109375" style="23" bestFit="1" customWidth="1"/>
    <col min="8476" max="8704" width="9.140625" style="23"/>
    <col min="8705" max="8705" width="6.7109375" style="23" customWidth="1"/>
    <col min="8706" max="8706" width="34" style="23" customWidth="1"/>
    <col min="8707" max="8707" width="13.5703125" style="23" customWidth="1"/>
    <col min="8708" max="8708" width="11.28515625" style="23" bestFit="1" customWidth="1"/>
    <col min="8709" max="8709" width="7.85546875" style="23" customWidth="1"/>
    <col min="8710" max="8710" width="8" style="23" customWidth="1"/>
    <col min="8711" max="8711" width="8.7109375" style="23" customWidth="1"/>
    <col min="8712" max="8712" width="7.140625" style="23" bestFit="1" customWidth="1"/>
    <col min="8713" max="8713" width="17.5703125" style="23" customWidth="1"/>
    <col min="8714" max="8714" width="11.85546875" style="23" customWidth="1"/>
    <col min="8715" max="8715" width="17.5703125" style="23" customWidth="1"/>
    <col min="8716" max="8716" width="11" style="23" customWidth="1"/>
    <col min="8717" max="8717" width="17.5703125" style="23" customWidth="1"/>
    <col min="8718" max="8718" width="11" style="23" customWidth="1"/>
    <col min="8719" max="8719" width="21.5703125" style="23" customWidth="1"/>
    <col min="8720" max="8720" width="15.140625" style="23" customWidth="1"/>
    <col min="8721" max="8722" width="11.5703125" style="23" customWidth="1"/>
    <col min="8723" max="8723" width="24.5703125" style="23" customWidth="1"/>
    <col min="8724" max="8724" width="10" style="23" customWidth="1"/>
    <col min="8725" max="8725" width="19.140625" style="23" customWidth="1"/>
    <col min="8726" max="8726" width="13.140625" style="23" customWidth="1"/>
    <col min="8727" max="8727" width="15.85546875" style="23" customWidth="1"/>
    <col min="8728" max="8728" width="14.5703125" style="23" bestFit="1" customWidth="1"/>
    <col min="8729" max="8729" width="10" style="23" bestFit="1" customWidth="1"/>
    <col min="8730" max="8730" width="18.140625" style="23" bestFit="1" customWidth="1"/>
    <col min="8731" max="8731" width="13.7109375" style="23" bestFit="1" customWidth="1"/>
    <col min="8732" max="8960" width="9.140625" style="23"/>
    <col min="8961" max="8961" width="6.7109375" style="23" customWidth="1"/>
    <col min="8962" max="8962" width="34" style="23" customWidth="1"/>
    <col min="8963" max="8963" width="13.5703125" style="23" customWidth="1"/>
    <col min="8964" max="8964" width="11.28515625" style="23" bestFit="1" customWidth="1"/>
    <col min="8965" max="8965" width="7.85546875" style="23" customWidth="1"/>
    <col min="8966" max="8966" width="8" style="23" customWidth="1"/>
    <col min="8967" max="8967" width="8.7109375" style="23" customWidth="1"/>
    <col min="8968" max="8968" width="7.140625" style="23" bestFit="1" customWidth="1"/>
    <col min="8969" max="8969" width="17.5703125" style="23" customWidth="1"/>
    <col min="8970" max="8970" width="11.85546875" style="23" customWidth="1"/>
    <col min="8971" max="8971" width="17.5703125" style="23" customWidth="1"/>
    <col min="8972" max="8972" width="11" style="23" customWidth="1"/>
    <col min="8973" max="8973" width="17.5703125" style="23" customWidth="1"/>
    <col min="8974" max="8974" width="11" style="23" customWidth="1"/>
    <col min="8975" max="8975" width="21.5703125" style="23" customWidth="1"/>
    <col min="8976" max="8976" width="15.140625" style="23" customWidth="1"/>
    <col min="8977" max="8978" width="11.5703125" style="23" customWidth="1"/>
    <col min="8979" max="8979" width="24.5703125" style="23" customWidth="1"/>
    <col min="8980" max="8980" width="10" style="23" customWidth="1"/>
    <col min="8981" max="8981" width="19.140625" style="23" customWidth="1"/>
    <col min="8982" max="8982" width="13.140625" style="23" customWidth="1"/>
    <col min="8983" max="8983" width="15.85546875" style="23" customWidth="1"/>
    <col min="8984" max="8984" width="14.5703125" style="23" bestFit="1" customWidth="1"/>
    <col min="8985" max="8985" width="10" style="23" bestFit="1" customWidth="1"/>
    <col min="8986" max="8986" width="18.140625" style="23" bestFit="1" customWidth="1"/>
    <col min="8987" max="8987" width="13.7109375" style="23" bestFit="1" customWidth="1"/>
    <col min="8988" max="9216" width="9.140625" style="23"/>
    <col min="9217" max="9217" width="6.7109375" style="23" customWidth="1"/>
    <col min="9218" max="9218" width="34" style="23" customWidth="1"/>
    <col min="9219" max="9219" width="13.5703125" style="23" customWidth="1"/>
    <col min="9220" max="9220" width="11.28515625" style="23" bestFit="1" customWidth="1"/>
    <col min="9221" max="9221" width="7.85546875" style="23" customWidth="1"/>
    <col min="9222" max="9222" width="8" style="23" customWidth="1"/>
    <col min="9223" max="9223" width="8.7109375" style="23" customWidth="1"/>
    <col min="9224" max="9224" width="7.140625" style="23" bestFit="1" customWidth="1"/>
    <col min="9225" max="9225" width="17.5703125" style="23" customWidth="1"/>
    <col min="9226" max="9226" width="11.85546875" style="23" customWidth="1"/>
    <col min="9227" max="9227" width="17.5703125" style="23" customWidth="1"/>
    <col min="9228" max="9228" width="11" style="23" customWidth="1"/>
    <col min="9229" max="9229" width="17.5703125" style="23" customWidth="1"/>
    <col min="9230" max="9230" width="11" style="23" customWidth="1"/>
    <col min="9231" max="9231" width="21.5703125" style="23" customWidth="1"/>
    <col min="9232" max="9232" width="15.140625" style="23" customWidth="1"/>
    <col min="9233" max="9234" width="11.5703125" style="23" customWidth="1"/>
    <col min="9235" max="9235" width="24.5703125" style="23" customWidth="1"/>
    <col min="9236" max="9236" width="10" style="23" customWidth="1"/>
    <col min="9237" max="9237" width="19.140625" style="23" customWidth="1"/>
    <col min="9238" max="9238" width="13.140625" style="23" customWidth="1"/>
    <col min="9239" max="9239" width="15.85546875" style="23" customWidth="1"/>
    <col min="9240" max="9240" width="14.5703125" style="23" bestFit="1" customWidth="1"/>
    <col min="9241" max="9241" width="10" style="23" bestFit="1" customWidth="1"/>
    <col min="9242" max="9242" width="18.140625" style="23" bestFit="1" customWidth="1"/>
    <col min="9243" max="9243" width="13.7109375" style="23" bestFit="1" customWidth="1"/>
    <col min="9244" max="9472" width="9.140625" style="23"/>
    <col min="9473" max="9473" width="6.7109375" style="23" customWidth="1"/>
    <col min="9474" max="9474" width="34" style="23" customWidth="1"/>
    <col min="9475" max="9475" width="13.5703125" style="23" customWidth="1"/>
    <col min="9476" max="9476" width="11.28515625" style="23" bestFit="1" customWidth="1"/>
    <col min="9477" max="9477" width="7.85546875" style="23" customWidth="1"/>
    <col min="9478" max="9478" width="8" style="23" customWidth="1"/>
    <col min="9479" max="9479" width="8.7109375" style="23" customWidth="1"/>
    <col min="9480" max="9480" width="7.140625" style="23" bestFit="1" customWidth="1"/>
    <col min="9481" max="9481" width="17.5703125" style="23" customWidth="1"/>
    <col min="9482" max="9482" width="11.85546875" style="23" customWidth="1"/>
    <col min="9483" max="9483" width="17.5703125" style="23" customWidth="1"/>
    <col min="9484" max="9484" width="11" style="23" customWidth="1"/>
    <col min="9485" max="9485" width="17.5703125" style="23" customWidth="1"/>
    <col min="9486" max="9486" width="11" style="23" customWidth="1"/>
    <col min="9487" max="9487" width="21.5703125" style="23" customWidth="1"/>
    <col min="9488" max="9488" width="15.140625" style="23" customWidth="1"/>
    <col min="9489" max="9490" width="11.5703125" style="23" customWidth="1"/>
    <col min="9491" max="9491" width="24.5703125" style="23" customWidth="1"/>
    <col min="9492" max="9492" width="10" style="23" customWidth="1"/>
    <col min="9493" max="9493" width="19.140625" style="23" customWidth="1"/>
    <col min="9494" max="9494" width="13.140625" style="23" customWidth="1"/>
    <col min="9495" max="9495" width="15.85546875" style="23" customWidth="1"/>
    <col min="9496" max="9496" width="14.5703125" style="23" bestFit="1" customWidth="1"/>
    <col min="9497" max="9497" width="10" style="23" bestFit="1" customWidth="1"/>
    <col min="9498" max="9498" width="18.140625" style="23" bestFit="1" customWidth="1"/>
    <col min="9499" max="9499" width="13.7109375" style="23" bestFit="1" customWidth="1"/>
    <col min="9500" max="9728" width="9.140625" style="23"/>
    <col min="9729" max="9729" width="6.7109375" style="23" customWidth="1"/>
    <col min="9730" max="9730" width="34" style="23" customWidth="1"/>
    <col min="9731" max="9731" width="13.5703125" style="23" customWidth="1"/>
    <col min="9732" max="9732" width="11.28515625" style="23" bestFit="1" customWidth="1"/>
    <col min="9733" max="9733" width="7.85546875" style="23" customWidth="1"/>
    <col min="9734" max="9734" width="8" style="23" customWidth="1"/>
    <col min="9735" max="9735" width="8.7109375" style="23" customWidth="1"/>
    <col min="9736" max="9736" width="7.140625" style="23" bestFit="1" customWidth="1"/>
    <col min="9737" max="9737" width="17.5703125" style="23" customWidth="1"/>
    <col min="9738" max="9738" width="11.85546875" style="23" customWidth="1"/>
    <col min="9739" max="9739" width="17.5703125" style="23" customWidth="1"/>
    <col min="9740" max="9740" width="11" style="23" customWidth="1"/>
    <col min="9741" max="9741" width="17.5703125" style="23" customWidth="1"/>
    <col min="9742" max="9742" width="11" style="23" customWidth="1"/>
    <col min="9743" max="9743" width="21.5703125" style="23" customWidth="1"/>
    <col min="9744" max="9744" width="15.140625" style="23" customWidth="1"/>
    <col min="9745" max="9746" width="11.5703125" style="23" customWidth="1"/>
    <col min="9747" max="9747" width="24.5703125" style="23" customWidth="1"/>
    <col min="9748" max="9748" width="10" style="23" customWidth="1"/>
    <col min="9749" max="9749" width="19.140625" style="23" customWidth="1"/>
    <col min="9750" max="9750" width="13.140625" style="23" customWidth="1"/>
    <col min="9751" max="9751" width="15.85546875" style="23" customWidth="1"/>
    <col min="9752" max="9752" width="14.5703125" style="23" bestFit="1" customWidth="1"/>
    <col min="9753" max="9753" width="10" style="23" bestFit="1" customWidth="1"/>
    <col min="9754" max="9754" width="18.140625" style="23" bestFit="1" customWidth="1"/>
    <col min="9755" max="9755" width="13.7109375" style="23" bestFit="1" customWidth="1"/>
    <col min="9756" max="9984" width="9.140625" style="23"/>
    <col min="9985" max="9985" width="6.7109375" style="23" customWidth="1"/>
    <col min="9986" max="9986" width="34" style="23" customWidth="1"/>
    <col min="9987" max="9987" width="13.5703125" style="23" customWidth="1"/>
    <col min="9988" max="9988" width="11.28515625" style="23" bestFit="1" customWidth="1"/>
    <col min="9989" max="9989" width="7.85546875" style="23" customWidth="1"/>
    <col min="9990" max="9990" width="8" style="23" customWidth="1"/>
    <col min="9991" max="9991" width="8.7109375" style="23" customWidth="1"/>
    <col min="9992" max="9992" width="7.140625" style="23" bestFit="1" customWidth="1"/>
    <col min="9993" max="9993" width="17.5703125" style="23" customWidth="1"/>
    <col min="9994" max="9994" width="11.85546875" style="23" customWidth="1"/>
    <col min="9995" max="9995" width="17.5703125" style="23" customWidth="1"/>
    <col min="9996" max="9996" width="11" style="23" customWidth="1"/>
    <col min="9997" max="9997" width="17.5703125" style="23" customWidth="1"/>
    <col min="9998" max="9998" width="11" style="23" customWidth="1"/>
    <col min="9999" max="9999" width="21.5703125" style="23" customWidth="1"/>
    <col min="10000" max="10000" width="15.140625" style="23" customWidth="1"/>
    <col min="10001" max="10002" width="11.5703125" style="23" customWidth="1"/>
    <col min="10003" max="10003" width="24.5703125" style="23" customWidth="1"/>
    <col min="10004" max="10004" width="10" style="23" customWidth="1"/>
    <col min="10005" max="10005" width="19.140625" style="23" customWidth="1"/>
    <col min="10006" max="10006" width="13.140625" style="23" customWidth="1"/>
    <col min="10007" max="10007" width="15.85546875" style="23" customWidth="1"/>
    <col min="10008" max="10008" width="14.5703125" style="23" bestFit="1" customWidth="1"/>
    <col min="10009" max="10009" width="10" style="23" bestFit="1" customWidth="1"/>
    <col min="10010" max="10010" width="18.140625" style="23" bestFit="1" customWidth="1"/>
    <col min="10011" max="10011" width="13.7109375" style="23" bestFit="1" customWidth="1"/>
    <col min="10012" max="10240" width="9.140625" style="23"/>
    <col min="10241" max="10241" width="6.7109375" style="23" customWidth="1"/>
    <col min="10242" max="10242" width="34" style="23" customWidth="1"/>
    <col min="10243" max="10243" width="13.5703125" style="23" customWidth="1"/>
    <col min="10244" max="10244" width="11.28515625" style="23" bestFit="1" customWidth="1"/>
    <col min="10245" max="10245" width="7.85546875" style="23" customWidth="1"/>
    <col min="10246" max="10246" width="8" style="23" customWidth="1"/>
    <col min="10247" max="10247" width="8.7109375" style="23" customWidth="1"/>
    <col min="10248" max="10248" width="7.140625" style="23" bestFit="1" customWidth="1"/>
    <col min="10249" max="10249" width="17.5703125" style="23" customWidth="1"/>
    <col min="10250" max="10250" width="11.85546875" style="23" customWidth="1"/>
    <col min="10251" max="10251" width="17.5703125" style="23" customWidth="1"/>
    <col min="10252" max="10252" width="11" style="23" customWidth="1"/>
    <col min="10253" max="10253" width="17.5703125" style="23" customWidth="1"/>
    <col min="10254" max="10254" width="11" style="23" customWidth="1"/>
    <col min="10255" max="10255" width="21.5703125" style="23" customWidth="1"/>
    <col min="10256" max="10256" width="15.140625" style="23" customWidth="1"/>
    <col min="10257" max="10258" width="11.5703125" style="23" customWidth="1"/>
    <col min="10259" max="10259" width="24.5703125" style="23" customWidth="1"/>
    <col min="10260" max="10260" width="10" style="23" customWidth="1"/>
    <col min="10261" max="10261" width="19.140625" style="23" customWidth="1"/>
    <col min="10262" max="10262" width="13.140625" style="23" customWidth="1"/>
    <col min="10263" max="10263" width="15.85546875" style="23" customWidth="1"/>
    <col min="10264" max="10264" width="14.5703125" style="23" bestFit="1" customWidth="1"/>
    <col min="10265" max="10265" width="10" style="23" bestFit="1" customWidth="1"/>
    <col min="10266" max="10266" width="18.140625" style="23" bestFit="1" customWidth="1"/>
    <col min="10267" max="10267" width="13.7109375" style="23" bestFit="1" customWidth="1"/>
    <col min="10268" max="10496" width="9.140625" style="23"/>
    <col min="10497" max="10497" width="6.7109375" style="23" customWidth="1"/>
    <col min="10498" max="10498" width="34" style="23" customWidth="1"/>
    <col min="10499" max="10499" width="13.5703125" style="23" customWidth="1"/>
    <col min="10500" max="10500" width="11.28515625" style="23" bestFit="1" customWidth="1"/>
    <col min="10501" max="10501" width="7.85546875" style="23" customWidth="1"/>
    <col min="10502" max="10502" width="8" style="23" customWidth="1"/>
    <col min="10503" max="10503" width="8.7109375" style="23" customWidth="1"/>
    <col min="10504" max="10504" width="7.140625" style="23" bestFit="1" customWidth="1"/>
    <col min="10505" max="10505" width="17.5703125" style="23" customWidth="1"/>
    <col min="10506" max="10506" width="11.85546875" style="23" customWidth="1"/>
    <col min="10507" max="10507" width="17.5703125" style="23" customWidth="1"/>
    <col min="10508" max="10508" width="11" style="23" customWidth="1"/>
    <col min="10509" max="10509" width="17.5703125" style="23" customWidth="1"/>
    <col min="10510" max="10510" width="11" style="23" customWidth="1"/>
    <col min="10511" max="10511" width="21.5703125" style="23" customWidth="1"/>
    <col min="10512" max="10512" width="15.140625" style="23" customWidth="1"/>
    <col min="10513" max="10514" width="11.5703125" style="23" customWidth="1"/>
    <col min="10515" max="10515" width="24.5703125" style="23" customWidth="1"/>
    <col min="10516" max="10516" width="10" style="23" customWidth="1"/>
    <col min="10517" max="10517" width="19.140625" style="23" customWidth="1"/>
    <col min="10518" max="10518" width="13.140625" style="23" customWidth="1"/>
    <col min="10519" max="10519" width="15.85546875" style="23" customWidth="1"/>
    <col min="10520" max="10520" width="14.5703125" style="23" bestFit="1" customWidth="1"/>
    <col min="10521" max="10521" width="10" style="23" bestFit="1" customWidth="1"/>
    <col min="10522" max="10522" width="18.140625" style="23" bestFit="1" customWidth="1"/>
    <col min="10523" max="10523" width="13.7109375" style="23" bestFit="1" customWidth="1"/>
    <col min="10524" max="10752" width="9.140625" style="23"/>
    <col min="10753" max="10753" width="6.7109375" style="23" customWidth="1"/>
    <col min="10754" max="10754" width="34" style="23" customWidth="1"/>
    <col min="10755" max="10755" width="13.5703125" style="23" customWidth="1"/>
    <col min="10756" max="10756" width="11.28515625" style="23" bestFit="1" customWidth="1"/>
    <col min="10757" max="10757" width="7.85546875" style="23" customWidth="1"/>
    <col min="10758" max="10758" width="8" style="23" customWidth="1"/>
    <col min="10759" max="10759" width="8.7109375" style="23" customWidth="1"/>
    <col min="10760" max="10760" width="7.140625" style="23" bestFit="1" customWidth="1"/>
    <col min="10761" max="10761" width="17.5703125" style="23" customWidth="1"/>
    <col min="10762" max="10762" width="11.85546875" style="23" customWidth="1"/>
    <col min="10763" max="10763" width="17.5703125" style="23" customWidth="1"/>
    <col min="10764" max="10764" width="11" style="23" customWidth="1"/>
    <col min="10765" max="10765" width="17.5703125" style="23" customWidth="1"/>
    <col min="10766" max="10766" width="11" style="23" customWidth="1"/>
    <col min="10767" max="10767" width="21.5703125" style="23" customWidth="1"/>
    <col min="10768" max="10768" width="15.140625" style="23" customWidth="1"/>
    <col min="10769" max="10770" width="11.5703125" style="23" customWidth="1"/>
    <col min="10771" max="10771" width="24.5703125" style="23" customWidth="1"/>
    <col min="10772" max="10772" width="10" style="23" customWidth="1"/>
    <col min="10773" max="10773" width="19.140625" style="23" customWidth="1"/>
    <col min="10774" max="10774" width="13.140625" style="23" customWidth="1"/>
    <col min="10775" max="10775" width="15.85546875" style="23" customWidth="1"/>
    <col min="10776" max="10776" width="14.5703125" style="23" bestFit="1" customWidth="1"/>
    <col min="10777" max="10777" width="10" style="23" bestFit="1" customWidth="1"/>
    <col min="10778" max="10778" width="18.140625" style="23" bestFit="1" customWidth="1"/>
    <col min="10779" max="10779" width="13.7109375" style="23" bestFit="1" customWidth="1"/>
    <col min="10780" max="11008" width="9.140625" style="23"/>
    <col min="11009" max="11009" width="6.7109375" style="23" customWidth="1"/>
    <col min="11010" max="11010" width="34" style="23" customWidth="1"/>
    <col min="11011" max="11011" width="13.5703125" style="23" customWidth="1"/>
    <col min="11012" max="11012" width="11.28515625" style="23" bestFit="1" customWidth="1"/>
    <col min="11013" max="11013" width="7.85546875" style="23" customWidth="1"/>
    <col min="11014" max="11014" width="8" style="23" customWidth="1"/>
    <col min="11015" max="11015" width="8.7109375" style="23" customWidth="1"/>
    <col min="11016" max="11016" width="7.140625" style="23" bestFit="1" customWidth="1"/>
    <col min="11017" max="11017" width="17.5703125" style="23" customWidth="1"/>
    <col min="11018" max="11018" width="11.85546875" style="23" customWidth="1"/>
    <col min="11019" max="11019" width="17.5703125" style="23" customWidth="1"/>
    <col min="11020" max="11020" width="11" style="23" customWidth="1"/>
    <col min="11021" max="11021" width="17.5703125" style="23" customWidth="1"/>
    <col min="11022" max="11022" width="11" style="23" customWidth="1"/>
    <col min="11023" max="11023" width="21.5703125" style="23" customWidth="1"/>
    <col min="11024" max="11024" width="15.140625" style="23" customWidth="1"/>
    <col min="11025" max="11026" width="11.5703125" style="23" customWidth="1"/>
    <col min="11027" max="11027" width="24.5703125" style="23" customWidth="1"/>
    <col min="11028" max="11028" width="10" style="23" customWidth="1"/>
    <col min="11029" max="11029" width="19.140625" style="23" customWidth="1"/>
    <col min="11030" max="11030" width="13.140625" style="23" customWidth="1"/>
    <col min="11031" max="11031" width="15.85546875" style="23" customWidth="1"/>
    <col min="11032" max="11032" width="14.5703125" style="23" bestFit="1" customWidth="1"/>
    <col min="11033" max="11033" width="10" style="23" bestFit="1" customWidth="1"/>
    <col min="11034" max="11034" width="18.140625" style="23" bestFit="1" customWidth="1"/>
    <col min="11035" max="11035" width="13.7109375" style="23" bestFit="1" customWidth="1"/>
    <col min="11036" max="11264" width="9.140625" style="23"/>
    <col min="11265" max="11265" width="6.7109375" style="23" customWidth="1"/>
    <col min="11266" max="11266" width="34" style="23" customWidth="1"/>
    <col min="11267" max="11267" width="13.5703125" style="23" customWidth="1"/>
    <col min="11268" max="11268" width="11.28515625" style="23" bestFit="1" customWidth="1"/>
    <col min="11269" max="11269" width="7.85546875" style="23" customWidth="1"/>
    <col min="11270" max="11270" width="8" style="23" customWidth="1"/>
    <col min="11271" max="11271" width="8.7109375" style="23" customWidth="1"/>
    <col min="11272" max="11272" width="7.140625" style="23" bestFit="1" customWidth="1"/>
    <col min="11273" max="11273" width="17.5703125" style="23" customWidth="1"/>
    <col min="11274" max="11274" width="11.85546875" style="23" customWidth="1"/>
    <col min="11275" max="11275" width="17.5703125" style="23" customWidth="1"/>
    <col min="11276" max="11276" width="11" style="23" customWidth="1"/>
    <col min="11277" max="11277" width="17.5703125" style="23" customWidth="1"/>
    <col min="11278" max="11278" width="11" style="23" customWidth="1"/>
    <col min="11279" max="11279" width="21.5703125" style="23" customWidth="1"/>
    <col min="11280" max="11280" width="15.140625" style="23" customWidth="1"/>
    <col min="11281" max="11282" width="11.5703125" style="23" customWidth="1"/>
    <col min="11283" max="11283" width="24.5703125" style="23" customWidth="1"/>
    <col min="11284" max="11284" width="10" style="23" customWidth="1"/>
    <col min="11285" max="11285" width="19.140625" style="23" customWidth="1"/>
    <col min="11286" max="11286" width="13.140625" style="23" customWidth="1"/>
    <col min="11287" max="11287" width="15.85546875" style="23" customWidth="1"/>
    <col min="11288" max="11288" width="14.5703125" style="23" bestFit="1" customWidth="1"/>
    <col min="11289" max="11289" width="10" style="23" bestFit="1" customWidth="1"/>
    <col min="11290" max="11290" width="18.140625" style="23" bestFit="1" customWidth="1"/>
    <col min="11291" max="11291" width="13.7109375" style="23" bestFit="1" customWidth="1"/>
    <col min="11292" max="11520" width="9.140625" style="23"/>
    <col min="11521" max="11521" width="6.7109375" style="23" customWidth="1"/>
    <col min="11522" max="11522" width="34" style="23" customWidth="1"/>
    <col min="11523" max="11523" width="13.5703125" style="23" customWidth="1"/>
    <col min="11524" max="11524" width="11.28515625" style="23" bestFit="1" customWidth="1"/>
    <col min="11525" max="11525" width="7.85546875" style="23" customWidth="1"/>
    <col min="11526" max="11526" width="8" style="23" customWidth="1"/>
    <col min="11527" max="11527" width="8.7109375" style="23" customWidth="1"/>
    <col min="11528" max="11528" width="7.140625" style="23" bestFit="1" customWidth="1"/>
    <col min="11529" max="11529" width="17.5703125" style="23" customWidth="1"/>
    <col min="11530" max="11530" width="11.85546875" style="23" customWidth="1"/>
    <col min="11531" max="11531" width="17.5703125" style="23" customWidth="1"/>
    <col min="11532" max="11532" width="11" style="23" customWidth="1"/>
    <col min="11533" max="11533" width="17.5703125" style="23" customWidth="1"/>
    <col min="11534" max="11534" width="11" style="23" customWidth="1"/>
    <col min="11535" max="11535" width="21.5703125" style="23" customWidth="1"/>
    <col min="11536" max="11536" width="15.140625" style="23" customWidth="1"/>
    <col min="11537" max="11538" width="11.5703125" style="23" customWidth="1"/>
    <col min="11539" max="11539" width="24.5703125" style="23" customWidth="1"/>
    <col min="11540" max="11540" width="10" style="23" customWidth="1"/>
    <col min="11541" max="11541" width="19.140625" style="23" customWidth="1"/>
    <col min="11542" max="11542" width="13.140625" style="23" customWidth="1"/>
    <col min="11543" max="11543" width="15.85546875" style="23" customWidth="1"/>
    <col min="11544" max="11544" width="14.5703125" style="23" bestFit="1" customWidth="1"/>
    <col min="11545" max="11545" width="10" style="23" bestFit="1" customWidth="1"/>
    <col min="11546" max="11546" width="18.140625" style="23" bestFit="1" customWidth="1"/>
    <col min="11547" max="11547" width="13.7109375" style="23" bestFit="1" customWidth="1"/>
    <col min="11548" max="11776" width="9.140625" style="23"/>
    <col min="11777" max="11777" width="6.7109375" style="23" customWidth="1"/>
    <col min="11778" max="11778" width="34" style="23" customWidth="1"/>
    <col min="11779" max="11779" width="13.5703125" style="23" customWidth="1"/>
    <col min="11780" max="11780" width="11.28515625" style="23" bestFit="1" customWidth="1"/>
    <col min="11781" max="11781" width="7.85546875" style="23" customWidth="1"/>
    <col min="11782" max="11782" width="8" style="23" customWidth="1"/>
    <col min="11783" max="11783" width="8.7109375" style="23" customWidth="1"/>
    <col min="11784" max="11784" width="7.140625" style="23" bestFit="1" customWidth="1"/>
    <col min="11785" max="11785" width="17.5703125" style="23" customWidth="1"/>
    <col min="11786" max="11786" width="11.85546875" style="23" customWidth="1"/>
    <col min="11787" max="11787" width="17.5703125" style="23" customWidth="1"/>
    <col min="11788" max="11788" width="11" style="23" customWidth="1"/>
    <col min="11789" max="11789" width="17.5703125" style="23" customWidth="1"/>
    <col min="11790" max="11790" width="11" style="23" customWidth="1"/>
    <col min="11791" max="11791" width="21.5703125" style="23" customWidth="1"/>
    <col min="11792" max="11792" width="15.140625" style="23" customWidth="1"/>
    <col min="11793" max="11794" width="11.5703125" style="23" customWidth="1"/>
    <col min="11795" max="11795" width="24.5703125" style="23" customWidth="1"/>
    <col min="11796" max="11796" width="10" style="23" customWidth="1"/>
    <col min="11797" max="11797" width="19.140625" style="23" customWidth="1"/>
    <col min="11798" max="11798" width="13.140625" style="23" customWidth="1"/>
    <col min="11799" max="11799" width="15.85546875" style="23" customWidth="1"/>
    <col min="11800" max="11800" width="14.5703125" style="23" bestFit="1" customWidth="1"/>
    <col min="11801" max="11801" width="10" style="23" bestFit="1" customWidth="1"/>
    <col min="11802" max="11802" width="18.140625" style="23" bestFit="1" customWidth="1"/>
    <col min="11803" max="11803" width="13.7109375" style="23" bestFit="1" customWidth="1"/>
    <col min="11804" max="12032" width="9.140625" style="23"/>
    <col min="12033" max="12033" width="6.7109375" style="23" customWidth="1"/>
    <col min="12034" max="12034" width="34" style="23" customWidth="1"/>
    <col min="12035" max="12035" width="13.5703125" style="23" customWidth="1"/>
    <col min="12036" max="12036" width="11.28515625" style="23" bestFit="1" customWidth="1"/>
    <col min="12037" max="12037" width="7.85546875" style="23" customWidth="1"/>
    <col min="12038" max="12038" width="8" style="23" customWidth="1"/>
    <col min="12039" max="12039" width="8.7109375" style="23" customWidth="1"/>
    <col min="12040" max="12040" width="7.140625" style="23" bestFit="1" customWidth="1"/>
    <col min="12041" max="12041" width="17.5703125" style="23" customWidth="1"/>
    <col min="12042" max="12042" width="11.85546875" style="23" customWidth="1"/>
    <col min="12043" max="12043" width="17.5703125" style="23" customWidth="1"/>
    <col min="12044" max="12044" width="11" style="23" customWidth="1"/>
    <col min="12045" max="12045" width="17.5703125" style="23" customWidth="1"/>
    <col min="12046" max="12046" width="11" style="23" customWidth="1"/>
    <col min="12047" max="12047" width="21.5703125" style="23" customWidth="1"/>
    <col min="12048" max="12048" width="15.140625" style="23" customWidth="1"/>
    <col min="12049" max="12050" width="11.5703125" style="23" customWidth="1"/>
    <col min="12051" max="12051" width="24.5703125" style="23" customWidth="1"/>
    <col min="12052" max="12052" width="10" style="23" customWidth="1"/>
    <col min="12053" max="12053" width="19.140625" style="23" customWidth="1"/>
    <col min="12054" max="12054" width="13.140625" style="23" customWidth="1"/>
    <col min="12055" max="12055" width="15.85546875" style="23" customWidth="1"/>
    <col min="12056" max="12056" width="14.5703125" style="23" bestFit="1" customWidth="1"/>
    <col min="12057" max="12057" width="10" style="23" bestFit="1" customWidth="1"/>
    <col min="12058" max="12058" width="18.140625" style="23" bestFit="1" customWidth="1"/>
    <col min="12059" max="12059" width="13.7109375" style="23" bestFit="1" customWidth="1"/>
    <col min="12060" max="12288" width="9.140625" style="23"/>
    <col min="12289" max="12289" width="6.7109375" style="23" customWidth="1"/>
    <col min="12290" max="12290" width="34" style="23" customWidth="1"/>
    <col min="12291" max="12291" width="13.5703125" style="23" customWidth="1"/>
    <col min="12292" max="12292" width="11.28515625" style="23" bestFit="1" customWidth="1"/>
    <col min="12293" max="12293" width="7.85546875" style="23" customWidth="1"/>
    <col min="12294" max="12294" width="8" style="23" customWidth="1"/>
    <col min="12295" max="12295" width="8.7109375" style="23" customWidth="1"/>
    <col min="12296" max="12296" width="7.140625" style="23" bestFit="1" customWidth="1"/>
    <col min="12297" max="12297" width="17.5703125" style="23" customWidth="1"/>
    <col min="12298" max="12298" width="11.85546875" style="23" customWidth="1"/>
    <col min="12299" max="12299" width="17.5703125" style="23" customWidth="1"/>
    <col min="12300" max="12300" width="11" style="23" customWidth="1"/>
    <col min="12301" max="12301" width="17.5703125" style="23" customWidth="1"/>
    <col min="12302" max="12302" width="11" style="23" customWidth="1"/>
    <col min="12303" max="12303" width="21.5703125" style="23" customWidth="1"/>
    <col min="12304" max="12304" width="15.140625" style="23" customWidth="1"/>
    <col min="12305" max="12306" width="11.5703125" style="23" customWidth="1"/>
    <col min="12307" max="12307" width="24.5703125" style="23" customWidth="1"/>
    <col min="12308" max="12308" width="10" style="23" customWidth="1"/>
    <col min="12309" max="12309" width="19.140625" style="23" customWidth="1"/>
    <col min="12310" max="12310" width="13.140625" style="23" customWidth="1"/>
    <col min="12311" max="12311" width="15.85546875" style="23" customWidth="1"/>
    <col min="12312" max="12312" width="14.5703125" style="23" bestFit="1" customWidth="1"/>
    <col min="12313" max="12313" width="10" style="23" bestFit="1" customWidth="1"/>
    <col min="12314" max="12314" width="18.140625" style="23" bestFit="1" customWidth="1"/>
    <col min="12315" max="12315" width="13.7109375" style="23" bestFit="1" customWidth="1"/>
    <col min="12316" max="12544" width="9.140625" style="23"/>
    <col min="12545" max="12545" width="6.7109375" style="23" customWidth="1"/>
    <col min="12546" max="12546" width="34" style="23" customWidth="1"/>
    <col min="12547" max="12547" width="13.5703125" style="23" customWidth="1"/>
    <col min="12548" max="12548" width="11.28515625" style="23" bestFit="1" customWidth="1"/>
    <col min="12549" max="12549" width="7.85546875" style="23" customWidth="1"/>
    <col min="12550" max="12550" width="8" style="23" customWidth="1"/>
    <col min="12551" max="12551" width="8.7109375" style="23" customWidth="1"/>
    <col min="12552" max="12552" width="7.140625" style="23" bestFit="1" customWidth="1"/>
    <col min="12553" max="12553" width="17.5703125" style="23" customWidth="1"/>
    <col min="12554" max="12554" width="11.85546875" style="23" customWidth="1"/>
    <col min="12555" max="12555" width="17.5703125" style="23" customWidth="1"/>
    <col min="12556" max="12556" width="11" style="23" customWidth="1"/>
    <col min="12557" max="12557" width="17.5703125" style="23" customWidth="1"/>
    <col min="12558" max="12558" width="11" style="23" customWidth="1"/>
    <col min="12559" max="12559" width="21.5703125" style="23" customWidth="1"/>
    <col min="12560" max="12560" width="15.140625" style="23" customWidth="1"/>
    <col min="12561" max="12562" width="11.5703125" style="23" customWidth="1"/>
    <col min="12563" max="12563" width="24.5703125" style="23" customWidth="1"/>
    <col min="12564" max="12564" width="10" style="23" customWidth="1"/>
    <col min="12565" max="12565" width="19.140625" style="23" customWidth="1"/>
    <col min="12566" max="12566" width="13.140625" style="23" customWidth="1"/>
    <col min="12567" max="12567" width="15.85546875" style="23" customWidth="1"/>
    <col min="12568" max="12568" width="14.5703125" style="23" bestFit="1" customWidth="1"/>
    <col min="12569" max="12569" width="10" style="23" bestFit="1" customWidth="1"/>
    <col min="12570" max="12570" width="18.140625" style="23" bestFit="1" customWidth="1"/>
    <col min="12571" max="12571" width="13.7109375" style="23" bestFit="1" customWidth="1"/>
    <col min="12572" max="12800" width="9.140625" style="23"/>
    <col min="12801" max="12801" width="6.7109375" style="23" customWidth="1"/>
    <col min="12802" max="12802" width="34" style="23" customWidth="1"/>
    <col min="12803" max="12803" width="13.5703125" style="23" customWidth="1"/>
    <col min="12804" max="12804" width="11.28515625" style="23" bestFit="1" customWidth="1"/>
    <col min="12805" max="12805" width="7.85546875" style="23" customWidth="1"/>
    <col min="12806" max="12806" width="8" style="23" customWidth="1"/>
    <col min="12807" max="12807" width="8.7109375" style="23" customWidth="1"/>
    <col min="12808" max="12808" width="7.140625" style="23" bestFit="1" customWidth="1"/>
    <col min="12809" max="12809" width="17.5703125" style="23" customWidth="1"/>
    <col min="12810" max="12810" width="11.85546875" style="23" customWidth="1"/>
    <col min="12811" max="12811" width="17.5703125" style="23" customWidth="1"/>
    <col min="12812" max="12812" width="11" style="23" customWidth="1"/>
    <col min="12813" max="12813" width="17.5703125" style="23" customWidth="1"/>
    <col min="12814" max="12814" width="11" style="23" customWidth="1"/>
    <col min="12815" max="12815" width="21.5703125" style="23" customWidth="1"/>
    <col min="12816" max="12816" width="15.140625" style="23" customWidth="1"/>
    <col min="12817" max="12818" width="11.5703125" style="23" customWidth="1"/>
    <col min="12819" max="12819" width="24.5703125" style="23" customWidth="1"/>
    <col min="12820" max="12820" width="10" style="23" customWidth="1"/>
    <col min="12821" max="12821" width="19.140625" style="23" customWidth="1"/>
    <col min="12822" max="12822" width="13.140625" style="23" customWidth="1"/>
    <col min="12823" max="12823" width="15.85546875" style="23" customWidth="1"/>
    <col min="12824" max="12824" width="14.5703125" style="23" bestFit="1" customWidth="1"/>
    <col min="12825" max="12825" width="10" style="23" bestFit="1" customWidth="1"/>
    <col min="12826" max="12826" width="18.140625" style="23" bestFit="1" customWidth="1"/>
    <col min="12827" max="12827" width="13.7109375" style="23" bestFit="1" customWidth="1"/>
    <col min="12828" max="13056" width="9.140625" style="23"/>
    <col min="13057" max="13057" width="6.7109375" style="23" customWidth="1"/>
    <col min="13058" max="13058" width="34" style="23" customWidth="1"/>
    <col min="13059" max="13059" width="13.5703125" style="23" customWidth="1"/>
    <col min="13060" max="13060" width="11.28515625" style="23" bestFit="1" customWidth="1"/>
    <col min="13061" max="13061" width="7.85546875" style="23" customWidth="1"/>
    <col min="13062" max="13062" width="8" style="23" customWidth="1"/>
    <col min="13063" max="13063" width="8.7109375" style="23" customWidth="1"/>
    <col min="13064" max="13064" width="7.140625" style="23" bestFit="1" customWidth="1"/>
    <col min="13065" max="13065" width="17.5703125" style="23" customWidth="1"/>
    <col min="13066" max="13066" width="11.85546875" style="23" customWidth="1"/>
    <col min="13067" max="13067" width="17.5703125" style="23" customWidth="1"/>
    <col min="13068" max="13068" width="11" style="23" customWidth="1"/>
    <col min="13069" max="13069" width="17.5703125" style="23" customWidth="1"/>
    <col min="13070" max="13070" width="11" style="23" customWidth="1"/>
    <col min="13071" max="13071" width="21.5703125" style="23" customWidth="1"/>
    <col min="13072" max="13072" width="15.140625" style="23" customWidth="1"/>
    <col min="13073" max="13074" width="11.5703125" style="23" customWidth="1"/>
    <col min="13075" max="13075" width="24.5703125" style="23" customWidth="1"/>
    <col min="13076" max="13076" width="10" style="23" customWidth="1"/>
    <col min="13077" max="13077" width="19.140625" style="23" customWidth="1"/>
    <col min="13078" max="13078" width="13.140625" style="23" customWidth="1"/>
    <col min="13079" max="13079" width="15.85546875" style="23" customWidth="1"/>
    <col min="13080" max="13080" width="14.5703125" style="23" bestFit="1" customWidth="1"/>
    <col min="13081" max="13081" width="10" style="23" bestFit="1" customWidth="1"/>
    <col min="13082" max="13082" width="18.140625" style="23" bestFit="1" customWidth="1"/>
    <col min="13083" max="13083" width="13.7109375" style="23" bestFit="1" customWidth="1"/>
    <col min="13084" max="13312" width="9.140625" style="23"/>
    <col min="13313" max="13313" width="6.7109375" style="23" customWidth="1"/>
    <col min="13314" max="13314" width="34" style="23" customWidth="1"/>
    <col min="13315" max="13315" width="13.5703125" style="23" customWidth="1"/>
    <col min="13316" max="13316" width="11.28515625" style="23" bestFit="1" customWidth="1"/>
    <col min="13317" max="13317" width="7.85546875" style="23" customWidth="1"/>
    <col min="13318" max="13318" width="8" style="23" customWidth="1"/>
    <col min="13319" max="13319" width="8.7109375" style="23" customWidth="1"/>
    <col min="13320" max="13320" width="7.140625" style="23" bestFit="1" customWidth="1"/>
    <col min="13321" max="13321" width="17.5703125" style="23" customWidth="1"/>
    <col min="13322" max="13322" width="11.85546875" style="23" customWidth="1"/>
    <col min="13323" max="13323" width="17.5703125" style="23" customWidth="1"/>
    <col min="13324" max="13324" width="11" style="23" customWidth="1"/>
    <col min="13325" max="13325" width="17.5703125" style="23" customWidth="1"/>
    <col min="13326" max="13326" width="11" style="23" customWidth="1"/>
    <col min="13327" max="13327" width="21.5703125" style="23" customWidth="1"/>
    <col min="13328" max="13328" width="15.140625" style="23" customWidth="1"/>
    <col min="13329" max="13330" width="11.5703125" style="23" customWidth="1"/>
    <col min="13331" max="13331" width="24.5703125" style="23" customWidth="1"/>
    <col min="13332" max="13332" width="10" style="23" customWidth="1"/>
    <col min="13333" max="13333" width="19.140625" style="23" customWidth="1"/>
    <col min="13334" max="13334" width="13.140625" style="23" customWidth="1"/>
    <col min="13335" max="13335" width="15.85546875" style="23" customWidth="1"/>
    <col min="13336" max="13336" width="14.5703125" style="23" bestFit="1" customWidth="1"/>
    <col min="13337" max="13337" width="10" style="23" bestFit="1" customWidth="1"/>
    <col min="13338" max="13338" width="18.140625" style="23" bestFit="1" customWidth="1"/>
    <col min="13339" max="13339" width="13.7109375" style="23" bestFit="1" customWidth="1"/>
    <col min="13340" max="13568" width="9.140625" style="23"/>
    <col min="13569" max="13569" width="6.7109375" style="23" customWidth="1"/>
    <col min="13570" max="13570" width="34" style="23" customWidth="1"/>
    <col min="13571" max="13571" width="13.5703125" style="23" customWidth="1"/>
    <col min="13572" max="13572" width="11.28515625" style="23" bestFit="1" customWidth="1"/>
    <col min="13573" max="13573" width="7.85546875" style="23" customWidth="1"/>
    <col min="13574" max="13574" width="8" style="23" customWidth="1"/>
    <col min="13575" max="13575" width="8.7109375" style="23" customWidth="1"/>
    <col min="13576" max="13576" width="7.140625" style="23" bestFit="1" customWidth="1"/>
    <col min="13577" max="13577" width="17.5703125" style="23" customWidth="1"/>
    <col min="13578" max="13578" width="11.85546875" style="23" customWidth="1"/>
    <col min="13579" max="13579" width="17.5703125" style="23" customWidth="1"/>
    <col min="13580" max="13580" width="11" style="23" customWidth="1"/>
    <col min="13581" max="13581" width="17.5703125" style="23" customWidth="1"/>
    <col min="13582" max="13582" width="11" style="23" customWidth="1"/>
    <col min="13583" max="13583" width="21.5703125" style="23" customWidth="1"/>
    <col min="13584" max="13584" width="15.140625" style="23" customWidth="1"/>
    <col min="13585" max="13586" width="11.5703125" style="23" customWidth="1"/>
    <col min="13587" max="13587" width="24.5703125" style="23" customWidth="1"/>
    <col min="13588" max="13588" width="10" style="23" customWidth="1"/>
    <col min="13589" max="13589" width="19.140625" style="23" customWidth="1"/>
    <col min="13590" max="13590" width="13.140625" style="23" customWidth="1"/>
    <col min="13591" max="13591" width="15.85546875" style="23" customWidth="1"/>
    <col min="13592" max="13592" width="14.5703125" style="23" bestFit="1" customWidth="1"/>
    <col min="13593" max="13593" width="10" style="23" bestFit="1" customWidth="1"/>
    <col min="13594" max="13594" width="18.140625" style="23" bestFit="1" customWidth="1"/>
    <col min="13595" max="13595" width="13.7109375" style="23" bestFit="1" customWidth="1"/>
    <col min="13596" max="13824" width="9.140625" style="23"/>
    <col min="13825" max="13825" width="6.7109375" style="23" customWidth="1"/>
    <col min="13826" max="13826" width="34" style="23" customWidth="1"/>
    <col min="13827" max="13827" width="13.5703125" style="23" customWidth="1"/>
    <col min="13828" max="13828" width="11.28515625" style="23" bestFit="1" customWidth="1"/>
    <col min="13829" max="13829" width="7.85546875" style="23" customWidth="1"/>
    <col min="13830" max="13830" width="8" style="23" customWidth="1"/>
    <col min="13831" max="13831" width="8.7109375" style="23" customWidth="1"/>
    <col min="13832" max="13832" width="7.140625" style="23" bestFit="1" customWidth="1"/>
    <col min="13833" max="13833" width="17.5703125" style="23" customWidth="1"/>
    <col min="13834" max="13834" width="11.85546875" style="23" customWidth="1"/>
    <col min="13835" max="13835" width="17.5703125" style="23" customWidth="1"/>
    <col min="13836" max="13836" width="11" style="23" customWidth="1"/>
    <col min="13837" max="13837" width="17.5703125" style="23" customWidth="1"/>
    <col min="13838" max="13838" width="11" style="23" customWidth="1"/>
    <col min="13839" max="13839" width="21.5703125" style="23" customWidth="1"/>
    <col min="13840" max="13840" width="15.140625" style="23" customWidth="1"/>
    <col min="13841" max="13842" width="11.5703125" style="23" customWidth="1"/>
    <col min="13843" max="13843" width="24.5703125" style="23" customWidth="1"/>
    <col min="13844" max="13844" width="10" style="23" customWidth="1"/>
    <col min="13845" max="13845" width="19.140625" style="23" customWidth="1"/>
    <col min="13846" max="13846" width="13.140625" style="23" customWidth="1"/>
    <col min="13847" max="13847" width="15.85546875" style="23" customWidth="1"/>
    <col min="13848" max="13848" width="14.5703125" style="23" bestFit="1" customWidth="1"/>
    <col min="13849" max="13849" width="10" style="23" bestFit="1" customWidth="1"/>
    <col min="13850" max="13850" width="18.140625" style="23" bestFit="1" customWidth="1"/>
    <col min="13851" max="13851" width="13.7109375" style="23" bestFit="1" customWidth="1"/>
    <col min="13852" max="14080" width="9.140625" style="23"/>
    <col min="14081" max="14081" width="6.7109375" style="23" customWidth="1"/>
    <col min="14082" max="14082" width="34" style="23" customWidth="1"/>
    <col min="14083" max="14083" width="13.5703125" style="23" customWidth="1"/>
    <col min="14084" max="14084" width="11.28515625" style="23" bestFit="1" customWidth="1"/>
    <col min="14085" max="14085" width="7.85546875" style="23" customWidth="1"/>
    <col min="14086" max="14086" width="8" style="23" customWidth="1"/>
    <col min="14087" max="14087" width="8.7109375" style="23" customWidth="1"/>
    <col min="14088" max="14088" width="7.140625" style="23" bestFit="1" customWidth="1"/>
    <col min="14089" max="14089" width="17.5703125" style="23" customWidth="1"/>
    <col min="14090" max="14090" width="11.85546875" style="23" customWidth="1"/>
    <col min="14091" max="14091" width="17.5703125" style="23" customWidth="1"/>
    <col min="14092" max="14092" width="11" style="23" customWidth="1"/>
    <col min="14093" max="14093" width="17.5703125" style="23" customWidth="1"/>
    <col min="14094" max="14094" width="11" style="23" customWidth="1"/>
    <col min="14095" max="14095" width="21.5703125" style="23" customWidth="1"/>
    <col min="14096" max="14096" width="15.140625" style="23" customWidth="1"/>
    <col min="14097" max="14098" width="11.5703125" style="23" customWidth="1"/>
    <col min="14099" max="14099" width="24.5703125" style="23" customWidth="1"/>
    <col min="14100" max="14100" width="10" style="23" customWidth="1"/>
    <col min="14101" max="14101" width="19.140625" style="23" customWidth="1"/>
    <col min="14102" max="14102" width="13.140625" style="23" customWidth="1"/>
    <col min="14103" max="14103" width="15.85546875" style="23" customWidth="1"/>
    <col min="14104" max="14104" width="14.5703125" style="23" bestFit="1" customWidth="1"/>
    <col min="14105" max="14105" width="10" style="23" bestFit="1" customWidth="1"/>
    <col min="14106" max="14106" width="18.140625" style="23" bestFit="1" customWidth="1"/>
    <col min="14107" max="14107" width="13.7109375" style="23" bestFit="1" customWidth="1"/>
    <col min="14108" max="14336" width="9.140625" style="23"/>
    <col min="14337" max="14337" width="6.7109375" style="23" customWidth="1"/>
    <col min="14338" max="14338" width="34" style="23" customWidth="1"/>
    <col min="14339" max="14339" width="13.5703125" style="23" customWidth="1"/>
    <col min="14340" max="14340" width="11.28515625" style="23" bestFit="1" customWidth="1"/>
    <col min="14341" max="14341" width="7.85546875" style="23" customWidth="1"/>
    <col min="14342" max="14342" width="8" style="23" customWidth="1"/>
    <col min="14343" max="14343" width="8.7109375" style="23" customWidth="1"/>
    <col min="14344" max="14344" width="7.140625" style="23" bestFit="1" customWidth="1"/>
    <col min="14345" max="14345" width="17.5703125" style="23" customWidth="1"/>
    <col min="14346" max="14346" width="11.85546875" style="23" customWidth="1"/>
    <col min="14347" max="14347" width="17.5703125" style="23" customWidth="1"/>
    <col min="14348" max="14348" width="11" style="23" customWidth="1"/>
    <col min="14349" max="14349" width="17.5703125" style="23" customWidth="1"/>
    <col min="14350" max="14350" width="11" style="23" customWidth="1"/>
    <col min="14351" max="14351" width="21.5703125" style="23" customWidth="1"/>
    <col min="14352" max="14352" width="15.140625" style="23" customWidth="1"/>
    <col min="14353" max="14354" width="11.5703125" style="23" customWidth="1"/>
    <col min="14355" max="14355" width="24.5703125" style="23" customWidth="1"/>
    <col min="14356" max="14356" width="10" style="23" customWidth="1"/>
    <col min="14357" max="14357" width="19.140625" style="23" customWidth="1"/>
    <col min="14358" max="14358" width="13.140625" style="23" customWidth="1"/>
    <col min="14359" max="14359" width="15.85546875" style="23" customWidth="1"/>
    <col min="14360" max="14360" width="14.5703125" style="23" bestFit="1" customWidth="1"/>
    <col min="14361" max="14361" width="10" style="23" bestFit="1" customWidth="1"/>
    <col min="14362" max="14362" width="18.140625" style="23" bestFit="1" customWidth="1"/>
    <col min="14363" max="14363" width="13.7109375" style="23" bestFit="1" customWidth="1"/>
    <col min="14364" max="14592" width="9.140625" style="23"/>
    <col min="14593" max="14593" width="6.7109375" style="23" customWidth="1"/>
    <col min="14594" max="14594" width="34" style="23" customWidth="1"/>
    <col min="14595" max="14595" width="13.5703125" style="23" customWidth="1"/>
    <col min="14596" max="14596" width="11.28515625" style="23" bestFit="1" customWidth="1"/>
    <col min="14597" max="14597" width="7.85546875" style="23" customWidth="1"/>
    <col min="14598" max="14598" width="8" style="23" customWidth="1"/>
    <col min="14599" max="14599" width="8.7109375" style="23" customWidth="1"/>
    <col min="14600" max="14600" width="7.140625" style="23" bestFit="1" customWidth="1"/>
    <col min="14601" max="14601" width="17.5703125" style="23" customWidth="1"/>
    <col min="14602" max="14602" width="11.85546875" style="23" customWidth="1"/>
    <col min="14603" max="14603" width="17.5703125" style="23" customWidth="1"/>
    <col min="14604" max="14604" width="11" style="23" customWidth="1"/>
    <col min="14605" max="14605" width="17.5703125" style="23" customWidth="1"/>
    <col min="14606" max="14606" width="11" style="23" customWidth="1"/>
    <col min="14607" max="14607" width="21.5703125" style="23" customWidth="1"/>
    <col min="14608" max="14608" width="15.140625" style="23" customWidth="1"/>
    <col min="14609" max="14610" width="11.5703125" style="23" customWidth="1"/>
    <col min="14611" max="14611" width="24.5703125" style="23" customWidth="1"/>
    <col min="14612" max="14612" width="10" style="23" customWidth="1"/>
    <col min="14613" max="14613" width="19.140625" style="23" customWidth="1"/>
    <col min="14614" max="14614" width="13.140625" style="23" customWidth="1"/>
    <col min="14615" max="14615" width="15.85546875" style="23" customWidth="1"/>
    <col min="14616" max="14616" width="14.5703125" style="23" bestFit="1" customWidth="1"/>
    <col min="14617" max="14617" width="10" style="23" bestFit="1" customWidth="1"/>
    <col min="14618" max="14618" width="18.140625" style="23" bestFit="1" customWidth="1"/>
    <col min="14619" max="14619" width="13.7109375" style="23" bestFit="1" customWidth="1"/>
    <col min="14620" max="14848" width="9.140625" style="23"/>
    <col min="14849" max="14849" width="6.7109375" style="23" customWidth="1"/>
    <col min="14850" max="14850" width="34" style="23" customWidth="1"/>
    <col min="14851" max="14851" width="13.5703125" style="23" customWidth="1"/>
    <col min="14852" max="14852" width="11.28515625" style="23" bestFit="1" customWidth="1"/>
    <col min="14853" max="14853" width="7.85546875" style="23" customWidth="1"/>
    <col min="14854" max="14854" width="8" style="23" customWidth="1"/>
    <col min="14855" max="14855" width="8.7109375" style="23" customWidth="1"/>
    <col min="14856" max="14856" width="7.140625" style="23" bestFit="1" customWidth="1"/>
    <col min="14857" max="14857" width="17.5703125" style="23" customWidth="1"/>
    <col min="14858" max="14858" width="11.85546875" style="23" customWidth="1"/>
    <col min="14859" max="14859" width="17.5703125" style="23" customWidth="1"/>
    <col min="14860" max="14860" width="11" style="23" customWidth="1"/>
    <col min="14861" max="14861" width="17.5703125" style="23" customWidth="1"/>
    <col min="14862" max="14862" width="11" style="23" customWidth="1"/>
    <col min="14863" max="14863" width="21.5703125" style="23" customWidth="1"/>
    <col min="14864" max="14864" width="15.140625" style="23" customWidth="1"/>
    <col min="14865" max="14866" width="11.5703125" style="23" customWidth="1"/>
    <col min="14867" max="14867" width="24.5703125" style="23" customWidth="1"/>
    <col min="14868" max="14868" width="10" style="23" customWidth="1"/>
    <col min="14869" max="14869" width="19.140625" style="23" customWidth="1"/>
    <col min="14870" max="14870" width="13.140625" style="23" customWidth="1"/>
    <col min="14871" max="14871" width="15.85546875" style="23" customWidth="1"/>
    <col min="14872" max="14872" width="14.5703125" style="23" bestFit="1" customWidth="1"/>
    <col min="14873" max="14873" width="10" style="23" bestFit="1" customWidth="1"/>
    <col min="14874" max="14874" width="18.140625" style="23" bestFit="1" customWidth="1"/>
    <col min="14875" max="14875" width="13.7109375" style="23" bestFit="1" customWidth="1"/>
    <col min="14876" max="15104" width="9.140625" style="23"/>
    <col min="15105" max="15105" width="6.7109375" style="23" customWidth="1"/>
    <col min="15106" max="15106" width="34" style="23" customWidth="1"/>
    <col min="15107" max="15107" width="13.5703125" style="23" customWidth="1"/>
    <col min="15108" max="15108" width="11.28515625" style="23" bestFit="1" customWidth="1"/>
    <col min="15109" max="15109" width="7.85546875" style="23" customWidth="1"/>
    <col min="15110" max="15110" width="8" style="23" customWidth="1"/>
    <col min="15111" max="15111" width="8.7109375" style="23" customWidth="1"/>
    <col min="15112" max="15112" width="7.140625" style="23" bestFit="1" customWidth="1"/>
    <col min="15113" max="15113" width="17.5703125" style="23" customWidth="1"/>
    <col min="15114" max="15114" width="11.85546875" style="23" customWidth="1"/>
    <col min="15115" max="15115" width="17.5703125" style="23" customWidth="1"/>
    <col min="15116" max="15116" width="11" style="23" customWidth="1"/>
    <col min="15117" max="15117" width="17.5703125" style="23" customWidth="1"/>
    <col min="15118" max="15118" width="11" style="23" customWidth="1"/>
    <col min="15119" max="15119" width="21.5703125" style="23" customWidth="1"/>
    <col min="15120" max="15120" width="15.140625" style="23" customWidth="1"/>
    <col min="15121" max="15122" width="11.5703125" style="23" customWidth="1"/>
    <col min="15123" max="15123" width="24.5703125" style="23" customWidth="1"/>
    <col min="15124" max="15124" width="10" style="23" customWidth="1"/>
    <col min="15125" max="15125" width="19.140625" style="23" customWidth="1"/>
    <col min="15126" max="15126" width="13.140625" style="23" customWidth="1"/>
    <col min="15127" max="15127" width="15.85546875" style="23" customWidth="1"/>
    <col min="15128" max="15128" width="14.5703125" style="23" bestFit="1" customWidth="1"/>
    <col min="15129" max="15129" width="10" style="23" bestFit="1" customWidth="1"/>
    <col min="15130" max="15130" width="18.140625" style="23" bestFit="1" customWidth="1"/>
    <col min="15131" max="15131" width="13.7109375" style="23" bestFit="1" customWidth="1"/>
    <col min="15132" max="15360" width="9.140625" style="23"/>
    <col min="15361" max="15361" width="6.7109375" style="23" customWidth="1"/>
    <col min="15362" max="15362" width="34" style="23" customWidth="1"/>
    <col min="15363" max="15363" width="13.5703125" style="23" customWidth="1"/>
    <col min="15364" max="15364" width="11.28515625" style="23" bestFit="1" customWidth="1"/>
    <col min="15365" max="15365" width="7.85546875" style="23" customWidth="1"/>
    <col min="15366" max="15366" width="8" style="23" customWidth="1"/>
    <col min="15367" max="15367" width="8.7109375" style="23" customWidth="1"/>
    <col min="15368" max="15368" width="7.140625" style="23" bestFit="1" customWidth="1"/>
    <col min="15369" max="15369" width="17.5703125" style="23" customWidth="1"/>
    <col min="15370" max="15370" width="11.85546875" style="23" customWidth="1"/>
    <col min="15371" max="15371" width="17.5703125" style="23" customWidth="1"/>
    <col min="15372" max="15372" width="11" style="23" customWidth="1"/>
    <col min="15373" max="15373" width="17.5703125" style="23" customWidth="1"/>
    <col min="15374" max="15374" width="11" style="23" customWidth="1"/>
    <col min="15375" max="15375" width="21.5703125" style="23" customWidth="1"/>
    <col min="15376" max="15376" width="15.140625" style="23" customWidth="1"/>
    <col min="15377" max="15378" width="11.5703125" style="23" customWidth="1"/>
    <col min="15379" max="15379" width="24.5703125" style="23" customWidth="1"/>
    <col min="15380" max="15380" width="10" style="23" customWidth="1"/>
    <col min="15381" max="15381" width="19.140625" style="23" customWidth="1"/>
    <col min="15382" max="15382" width="13.140625" style="23" customWidth="1"/>
    <col min="15383" max="15383" width="15.85546875" style="23" customWidth="1"/>
    <col min="15384" max="15384" width="14.5703125" style="23" bestFit="1" customWidth="1"/>
    <col min="15385" max="15385" width="10" style="23" bestFit="1" customWidth="1"/>
    <col min="15386" max="15386" width="18.140625" style="23" bestFit="1" customWidth="1"/>
    <col min="15387" max="15387" width="13.7109375" style="23" bestFit="1" customWidth="1"/>
    <col min="15388" max="15616" width="9.140625" style="23"/>
    <col min="15617" max="15617" width="6.7109375" style="23" customWidth="1"/>
    <col min="15618" max="15618" width="34" style="23" customWidth="1"/>
    <col min="15619" max="15619" width="13.5703125" style="23" customWidth="1"/>
    <col min="15620" max="15620" width="11.28515625" style="23" bestFit="1" customWidth="1"/>
    <col min="15621" max="15621" width="7.85546875" style="23" customWidth="1"/>
    <col min="15622" max="15622" width="8" style="23" customWidth="1"/>
    <col min="15623" max="15623" width="8.7109375" style="23" customWidth="1"/>
    <col min="15624" max="15624" width="7.140625" style="23" bestFit="1" customWidth="1"/>
    <col min="15625" max="15625" width="17.5703125" style="23" customWidth="1"/>
    <col min="15626" max="15626" width="11.85546875" style="23" customWidth="1"/>
    <col min="15627" max="15627" width="17.5703125" style="23" customWidth="1"/>
    <col min="15628" max="15628" width="11" style="23" customWidth="1"/>
    <col min="15629" max="15629" width="17.5703125" style="23" customWidth="1"/>
    <col min="15630" max="15630" width="11" style="23" customWidth="1"/>
    <col min="15631" max="15631" width="21.5703125" style="23" customWidth="1"/>
    <col min="15632" max="15632" width="15.140625" style="23" customWidth="1"/>
    <col min="15633" max="15634" width="11.5703125" style="23" customWidth="1"/>
    <col min="15635" max="15635" width="24.5703125" style="23" customWidth="1"/>
    <col min="15636" max="15636" width="10" style="23" customWidth="1"/>
    <col min="15637" max="15637" width="19.140625" style="23" customWidth="1"/>
    <col min="15638" max="15638" width="13.140625" style="23" customWidth="1"/>
    <col min="15639" max="15639" width="15.85546875" style="23" customWidth="1"/>
    <col min="15640" max="15640" width="14.5703125" style="23" bestFit="1" customWidth="1"/>
    <col min="15641" max="15641" width="10" style="23" bestFit="1" customWidth="1"/>
    <col min="15642" max="15642" width="18.140625" style="23" bestFit="1" customWidth="1"/>
    <col min="15643" max="15643" width="13.7109375" style="23" bestFit="1" customWidth="1"/>
    <col min="15644" max="15872" width="9.140625" style="23"/>
    <col min="15873" max="15873" width="6.7109375" style="23" customWidth="1"/>
    <col min="15874" max="15874" width="34" style="23" customWidth="1"/>
    <col min="15875" max="15875" width="13.5703125" style="23" customWidth="1"/>
    <col min="15876" max="15876" width="11.28515625" style="23" bestFit="1" customWidth="1"/>
    <col min="15877" max="15877" width="7.85546875" style="23" customWidth="1"/>
    <col min="15878" max="15878" width="8" style="23" customWidth="1"/>
    <col min="15879" max="15879" width="8.7109375" style="23" customWidth="1"/>
    <col min="15880" max="15880" width="7.140625" style="23" bestFit="1" customWidth="1"/>
    <col min="15881" max="15881" width="17.5703125" style="23" customWidth="1"/>
    <col min="15882" max="15882" width="11.85546875" style="23" customWidth="1"/>
    <col min="15883" max="15883" width="17.5703125" style="23" customWidth="1"/>
    <col min="15884" max="15884" width="11" style="23" customWidth="1"/>
    <col min="15885" max="15885" width="17.5703125" style="23" customWidth="1"/>
    <col min="15886" max="15886" width="11" style="23" customWidth="1"/>
    <col min="15887" max="15887" width="21.5703125" style="23" customWidth="1"/>
    <col min="15888" max="15888" width="15.140625" style="23" customWidth="1"/>
    <col min="15889" max="15890" width="11.5703125" style="23" customWidth="1"/>
    <col min="15891" max="15891" width="24.5703125" style="23" customWidth="1"/>
    <col min="15892" max="15892" width="10" style="23" customWidth="1"/>
    <col min="15893" max="15893" width="19.140625" style="23" customWidth="1"/>
    <col min="15894" max="15894" width="13.140625" style="23" customWidth="1"/>
    <col min="15895" max="15895" width="15.85546875" style="23" customWidth="1"/>
    <col min="15896" max="15896" width="14.5703125" style="23" bestFit="1" customWidth="1"/>
    <col min="15897" max="15897" width="10" style="23" bestFit="1" customWidth="1"/>
    <col min="15898" max="15898" width="18.140625" style="23" bestFit="1" customWidth="1"/>
    <col min="15899" max="15899" width="13.7109375" style="23" bestFit="1" customWidth="1"/>
    <col min="15900" max="16128" width="9.140625" style="23"/>
    <col min="16129" max="16129" width="6.7109375" style="23" customWidth="1"/>
    <col min="16130" max="16130" width="34" style="23" customWidth="1"/>
    <col min="16131" max="16131" width="13.5703125" style="23" customWidth="1"/>
    <col min="16132" max="16132" width="11.28515625" style="23" bestFit="1" customWidth="1"/>
    <col min="16133" max="16133" width="7.85546875" style="23" customWidth="1"/>
    <col min="16134" max="16134" width="8" style="23" customWidth="1"/>
    <col min="16135" max="16135" width="8.7109375" style="23" customWidth="1"/>
    <col min="16136" max="16136" width="7.140625" style="23" bestFit="1" customWidth="1"/>
    <col min="16137" max="16137" width="17.5703125" style="23" customWidth="1"/>
    <col min="16138" max="16138" width="11.85546875" style="23" customWidth="1"/>
    <col min="16139" max="16139" width="17.5703125" style="23" customWidth="1"/>
    <col min="16140" max="16140" width="11" style="23" customWidth="1"/>
    <col min="16141" max="16141" width="17.5703125" style="23" customWidth="1"/>
    <col min="16142" max="16142" width="11" style="23" customWidth="1"/>
    <col min="16143" max="16143" width="21.5703125" style="23" customWidth="1"/>
    <col min="16144" max="16144" width="15.140625" style="23" customWidth="1"/>
    <col min="16145" max="16146" width="11.5703125" style="23" customWidth="1"/>
    <col min="16147" max="16147" width="24.5703125" style="23" customWidth="1"/>
    <col min="16148" max="16148" width="10" style="23" customWidth="1"/>
    <col min="16149" max="16149" width="19.140625" style="23" customWidth="1"/>
    <col min="16150" max="16150" width="13.140625" style="23" customWidth="1"/>
    <col min="16151" max="16151" width="15.85546875" style="23" customWidth="1"/>
    <col min="16152" max="16152" width="14.5703125" style="23" bestFit="1" customWidth="1"/>
    <col min="16153" max="16153" width="10" style="23" bestFit="1" customWidth="1"/>
    <col min="16154" max="16154" width="18.140625" style="23" bestFit="1" customWidth="1"/>
    <col min="16155" max="16155" width="13.7109375" style="23" bestFit="1" customWidth="1"/>
    <col min="16156" max="16384" width="9.140625" style="23"/>
  </cols>
  <sheetData>
    <row r="1" spans="1:27" ht="21" customHeight="1" x14ac:dyDescent="0.25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1" t="s">
        <v>23</v>
      </c>
      <c r="W1" s="91"/>
    </row>
    <row r="2" spans="1:27" ht="21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 t="s">
        <v>19</v>
      </c>
      <c r="W2" s="91"/>
    </row>
    <row r="3" spans="1:27" s="1" customFormat="1" ht="21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>
        <v>2015</v>
      </c>
      <c r="W3" s="91"/>
    </row>
    <row r="4" spans="1:27" s="2" customFormat="1" ht="25.5" x14ac:dyDescent="0.25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pans="1:27" s="4" customFormat="1" ht="15" x14ac:dyDescent="0.25">
      <c r="A5" s="3"/>
      <c r="B5" s="94" t="s">
        <v>0</v>
      </c>
      <c r="C5" s="95" t="s">
        <v>1</v>
      </c>
      <c r="D5" s="88" t="s">
        <v>2</v>
      </c>
      <c r="E5" s="88" t="s">
        <v>3</v>
      </c>
      <c r="F5" s="88" t="s">
        <v>4</v>
      </c>
      <c r="G5" s="88" t="s">
        <v>5</v>
      </c>
      <c r="H5" s="88" t="s">
        <v>6</v>
      </c>
      <c r="I5" s="86" t="s">
        <v>7</v>
      </c>
      <c r="J5" s="86"/>
      <c r="K5" s="86" t="s">
        <v>8</v>
      </c>
      <c r="L5" s="86"/>
      <c r="M5" s="86" t="s">
        <v>9</v>
      </c>
      <c r="N5" s="86"/>
      <c r="O5" s="87" t="s">
        <v>10</v>
      </c>
      <c r="P5" s="89"/>
      <c r="Q5" s="89"/>
      <c r="R5" s="89"/>
      <c r="S5" s="86" t="s">
        <v>11</v>
      </c>
      <c r="T5" s="86"/>
      <c r="U5" s="87" t="s">
        <v>12</v>
      </c>
      <c r="V5" s="87"/>
      <c r="W5" s="87"/>
    </row>
    <row r="6" spans="1:27" s="4" customFormat="1" ht="42.75" x14ac:dyDescent="0.25">
      <c r="A6" s="3"/>
      <c r="B6" s="94"/>
      <c r="C6" s="95"/>
      <c r="D6" s="88"/>
      <c r="E6" s="88"/>
      <c r="F6" s="88"/>
      <c r="G6" s="88"/>
      <c r="H6" s="88"/>
      <c r="I6" s="5" t="s">
        <v>13</v>
      </c>
      <c r="J6" s="6" t="s">
        <v>14</v>
      </c>
      <c r="K6" s="5" t="s">
        <v>13</v>
      </c>
      <c r="L6" s="6" t="s">
        <v>14</v>
      </c>
      <c r="M6" s="5" t="s">
        <v>13</v>
      </c>
      <c r="N6" s="6" t="s">
        <v>14</v>
      </c>
      <c r="O6" s="6" t="s">
        <v>13</v>
      </c>
      <c r="P6" s="7" t="s">
        <v>14</v>
      </c>
      <c r="Q6" s="6" t="s">
        <v>15</v>
      </c>
      <c r="R6" s="8" t="s">
        <v>16</v>
      </c>
      <c r="S6" s="5" t="s">
        <v>13</v>
      </c>
      <c r="T6" s="9" t="s">
        <v>17</v>
      </c>
      <c r="U6" s="5" t="s">
        <v>13</v>
      </c>
      <c r="V6" s="6" t="s">
        <v>14</v>
      </c>
      <c r="W6" s="8" t="s">
        <v>16</v>
      </c>
    </row>
    <row r="7" spans="1:27" s="17" customFormat="1" ht="30.75" customHeight="1" x14ac:dyDescent="0.25">
      <c r="A7" s="10">
        <v>1</v>
      </c>
      <c r="B7" s="38" t="s">
        <v>20</v>
      </c>
      <c r="C7" s="11">
        <v>42048</v>
      </c>
      <c r="D7" s="12" t="s">
        <v>21</v>
      </c>
      <c r="E7" s="12" t="s">
        <v>22</v>
      </c>
      <c r="F7" s="12">
        <v>22</v>
      </c>
      <c r="G7" s="12">
        <v>22</v>
      </c>
      <c r="H7" s="12">
        <v>1</v>
      </c>
      <c r="I7" s="13">
        <v>2755</v>
      </c>
      <c r="J7" s="14">
        <v>318</v>
      </c>
      <c r="K7" s="13">
        <v>1672.5</v>
      </c>
      <c r="L7" s="14">
        <v>191</v>
      </c>
      <c r="M7" s="13">
        <v>1675</v>
      </c>
      <c r="N7" s="14">
        <v>181</v>
      </c>
      <c r="O7" s="31">
        <f>+I7+K7+M7</f>
        <v>6102.5</v>
      </c>
      <c r="P7" s="31">
        <f>+J7+L7+N7</f>
        <v>690</v>
      </c>
      <c r="Q7" s="32">
        <f t="shared" ref="Q7" si="0">P7/G7</f>
        <v>31.363636363636363</v>
      </c>
      <c r="R7" s="15">
        <f t="shared" ref="R7" si="1">+O7/P7</f>
        <v>8.8442028985507246</v>
      </c>
      <c r="S7" s="33">
        <v>0</v>
      </c>
      <c r="T7" s="34" t="e">
        <f t="shared" ref="T7" si="2">-(S7-O7)/S7</f>
        <v>#DIV/0!</v>
      </c>
      <c r="U7" s="35">
        <v>6102.5</v>
      </c>
      <c r="V7" s="36">
        <v>690</v>
      </c>
      <c r="W7" s="37">
        <f t="shared" ref="W7" si="3">U7/V7</f>
        <v>8.8442028985507246</v>
      </c>
      <c r="X7" s="16"/>
      <c r="Z7" s="18"/>
      <c r="AA7" s="19"/>
    </row>
  </sheetData>
  <mergeCells count="18">
    <mergeCell ref="G5:G6"/>
    <mergeCell ref="H5:H6"/>
    <mergeCell ref="I5:J5"/>
    <mergeCell ref="A1:U3"/>
    <mergeCell ref="V1:W1"/>
    <mergeCell ref="V2:W2"/>
    <mergeCell ref="V3:W3"/>
    <mergeCell ref="K5:L5"/>
    <mergeCell ref="M5:N5"/>
    <mergeCell ref="O5:R5"/>
    <mergeCell ref="S5:T5"/>
    <mergeCell ref="U5:W5"/>
    <mergeCell ref="A4:W4"/>
    <mergeCell ref="B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zoomScale="55" zoomScaleNormal="55" workbookViewId="0">
      <selection activeCell="O7" sqref="O7:O10"/>
    </sheetView>
  </sheetViews>
  <sheetFormatPr defaultRowHeight="15" x14ac:dyDescent="0.25"/>
  <cols>
    <col min="1" max="1" width="2.28515625" bestFit="1" customWidth="1"/>
    <col min="2" max="2" width="28" bestFit="1" customWidth="1"/>
    <col min="3" max="3" width="15.42578125" bestFit="1" customWidth="1"/>
    <col min="4" max="4" width="11.42578125" bestFit="1" customWidth="1"/>
    <col min="5" max="5" width="12.28515625" bestFit="1" customWidth="1"/>
    <col min="6" max="6" width="15" bestFit="1" customWidth="1"/>
    <col min="7" max="7" width="14" bestFit="1" customWidth="1"/>
    <col min="8" max="8" width="7.42578125" bestFit="1" customWidth="1"/>
    <col min="9" max="9" width="12.5703125" bestFit="1" customWidth="1"/>
    <col min="10" max="10" width="8.85546875" bestFit="1" customWidth="1"/>
    <col min="11" max="11" width="12.5703125" bestFit="1" customWidth="1"/>
    <col min="12" max="12" width="8.85546875" bestFit="1" customWidth="1"/>
    <col min="13" max="13" width="12.5703125" bestFit="1" customWidth="1"/>
    <col min="14" max="14" width="8.85546875" bestFit="1" customWidth="1"/>
    <col min="15" max="15" width="9.7109375" bestFit="1" customWidth="1"/>
    <col min="16" max="16" width="9.85546875" customWidth="1"/>
    <col min="17" max="17" width="11.85546875" bestFit="1" customWidth="1"/>
    <col min="18" max="18" width="12.28515625" bestFit="1" customWidth="1"/>
    <col min="19" max="19" width="15.140625" customWidth="1"/>
    <col min="20" max="20" width="12.140625" bestFit="1" customWidth="1"/>
    <col min="21" max="21" width="16" bestFit="1" customWidth="1"/>
    <col min="22" max="22" width="11" customWidth="1"/>
    <col min="23" max="23" width="17" customWidth="1"/>
  </cols>
  <sheetData>
    <row r="1" spans="1:23" s="23" customFormat="1" ht="21" customHeight="1" x14ac:dyDescent="0.25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1" t="s">
        <v>80</v>
      </c>
      <c r="W1" s="91"/>
    </row>
    <row r="2" spans="1:23" s="23" customFormat="1" ht="21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 t="s">
        <v>81</v>
      </c>
      <c r="W2" s="91"/>
    </row>
    <row r="3" spans="1:23" s="1" customFormat="1" ht="21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>
        <v>2015</v>
      </c>
      <c r="W3" s="91"/>
    </row>
    <row r="4" spans="1:23" s="2" customFormat="1" ht="25.5" x14ac:dyDescent="0.25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pans="1:23" s="4" customFormat="1" x14ac:dyDescent="0.25">
      <c r="A5" s="3"/>
      <c r="B5" s="94" t="s">
        <v>0</v>
      </c>
      <c r="C5" s="95" t="s">
        <v>1</v>
      </c>
      <c r="D5" s="88" t="s">
        <v>2</v>
      </c>
      <c r="E5" s="88" t="s">
        <v>3</v>
      </c>
      <c r="F5" s="88" t="s">
        <v>4</v>
      </c>
      <c r="G5" s="88" t="s">
        <v>5</v>
      </c>
      <c r="H5" s="88" t="s">
        <v>6</v>
      </c>
      <c r="I5" s="86" t="s">
        <v>7</v>
      </c>
      <c r="J5" s="86"/>
      <c r="K5" s="86" t="s">
        <v>8</v>
      </c>
      <c r="L5" s="86"/>
      <c r="M5" s="86" t="s">
        <v>9</v>
      </c>
      <c r="N5" s="86"/>
      <c r="O5" s="87" t="s">
        <v>10</v>
      </c>
      <c r="P5" s="89"/>
      <c r="Q5" s="89"/>
      <c r="R5" s="89"/>
      <c r="S5" s="86" t="s">
        <v>11</v>
      </c>
      <c r="T5" s="86"/>
      <c r="U5" s="87" t="s">
        <v>12</v>
      </c>
      <c r="V5" s="87"/>
      <c r="W5" s="87"/>
    </row>
    <row r="6" spans="1:23" s="4" customFormat="1" ht="42.75" x14ac:dyDescent="0.25">
      <c r="A6" s="3"/>
      <c r="B6" s="94"/>
      <c r="C6" s="95"/>
      <c r="D6" s="88"/>
      <c r="E6" s="88"/>
      <c r="F6" s="88"/>
      <c r="G6" s="88"/>
      <c r="H6" s="88"/>
      <c r="I6" s="5" t="s">
        <v>13</v>
      </c>
      <c r="J6" s="6" t="s">
        <v>14</v>
      </c>
      <c r="K6" s="5" t="s">
        <v>13</v>
      </c>
      <c r="L6" s="6" t="s">
        <v>14</v>
      </c>
      <c r="M6" s="5" t="s">
        <v>13</v>
      </c>
      <c r="N6" s="6" t="s">
        <v>14</v>
      </c>
      <c r="O6" s="6" t="s">
        <v>13</v>
      </c>
      <c r="P6" s="7" t="s">
        <v>14</v>
      </c>
      <c r="Q6" s="6" t="s">
        <v>15</v>
      </c>
      <c r="R6" s="80" t="s">
        <v>16</v>
      </c>
      <c r="S6" s="5" t="s">
        <v>13</v>
      </c>
      <c r="T6" s="81" t="s">
        <v>17</v>
      </c>
      <c r="U6" s="5" t="s">
        <v>13</v>
      </c>
      <c r="V6" s="6" t="s">
        <v>14</v>
      </c>
      <c r="W6" s="80" t="s">
        <v>16</v>
      </c>
    </row>
    <row r="7" spans="1:23" s="17" customFormat="1" ht="30.75" customHeight="1" x14ac:dyDescent="0.25">
      <c r="A7" s="10">
        <v>1</v>
      </c>
      <c r="B7" s="38" t="s">
        <v>74</v>
      </c>
      <c r="C7" s="11">
        <v>42181</v>
      </c>
      <c r="D7" s="12" t="s">
        <v>21</v>
      </c>
      <c r="E7" s="12" t="s">
        <v>75</v>
      </c>
      <c r="F7" s="12">
        <v>44</v>
      </c>
      <c r="G7" s="12">
        <v>12</v>
      </c>
      <c r="H7" s="12">
        <v>3</v>
      </c>
      <c r="I7" s="47">
        <v>240</v>
      </c>
      <c r="J7" s="32">
        <v>32</v>
      </c>
      <c r="K7" s="47">
        <v>190</v>
      </c>
      <c r="L7" s="32">
        <v>24</v>
      </c>
      <c r="M7" s="47">
        <v>320</v>
      </c>
      <c r="N7" s="32">
        <v>38</v>
      </c>
      <c r="O7" s="45">
        <f t="shared" ref="O7:P10" si="0">+I7+K7+M7</f>
        <v>750</v>
      </c>
      <c r="P7" s="45">
        <f t="shared" si="0"/>
        <v>94</v>
      </c>
      <c r="Q7" s="32">
        <f>P7/G7</f>
        <v>7.833333333333333</v>
      </c>
      <c r="R7" s="15">
        <f>+O7/P7</f>
        <v>7.9787234042553195</v>
      </c>
      <c r="S7" s="46">
        <v>2543.5</v>
      </c>
      <c r="T7" s="34">
        <f>-(S7-O7)/S7</f>
        <v>-0.70513072537841559</v>
      </c>
      <c r="U7" s="43">
        <v>18875.669999999998</v>
      </c>
      <c r="V7" s="44">
        <v>2213</v>
      </c>
      <c r="W7" s="37">
        <f t="shared" ref="W7" si="1">U7/V7</f>
        <v>8.5294487121554443</v>
      </c>
    </row>
    <row r="8" spans="1:23" s="17" customFormat="1" ht="30.75" customHeight="1" x14ac:dyDescent="0.25">
      <c r="A8" s="10">
        <v>2</v>
      </c>
      <c r="B8" s="38" t="s">
        <v>73</v>
      </c>
      <c r="C8" s="11">
        <v>42174</v>
      </c>
      <c r="D8" s="12" t="s">
        <v>21</v>
      </c>
      <c r="E8" s="12" t="s">
        <v>69</v>
      </c>
      <c r="F8" s="12">
        <v>24</v>
      </c>
      <c r="G8" s="12">
        <v>1</v>
      </c>
      <c r="H8" s="12">
        <v>4</v>
      </c>
      <c r="I8" s="47">
        <v>0</v>
      </c>
      <c r="J8" s="32">
        <v>0</v>
      </c>
      <c r="K8" s="47">
        <v>0</v>
      </c>
      <c r="L8" s="32">
        <v>0</v>
      </c>
      <c r="M8" s="47">
        <v>0</v>
      </c>
      <c r="N8" s="32">
        <v>0</v>
      </c>
      <c r="O8" s="45">
        <f t="shared" si="0"/>
        <v>0</v>
      </c>
      <c r="P8" s="45">
        <f t="shared" si="0"/>
        <v>0</v>
      </c>
      <c r="Q8" s="32">
        <f>P8/G8</f>
        <v>0</v>
      </c>
      <c r="R8" s="15" t="e">
        <f>+O8/P8</f>
        <v>#DIV/0!</v>
      </c>
      <c r="S8" s="46">
        <v>148</v>
      </c>
      <c r="T8" s="34">
        <f>-(S8-O8)/S8</f>
        <v>-1</v>
      </c>
      <c r="U8" s="43">
        <v>16054</v>
      </c>
      <c r="V8" s="44">
        <v>1295</v>
      </c>
      <c r="W8" s="37">
        <f>U8/V8</f>
        <v>12.396911196911196</v>
      </c>
    </row>
    <row r="9" spans="1:23" s="17" customFormat="1" ht="30.75" customHeight="1" x14ac:dyDescent="0.25">
      <c r="A9" s="10">
        <v>3</v>
      </c>
      <c r="B9" s="38" t="s">
        <v>70</v>
      </c>
      <c r="C9" s="11">
        <v>42136</v>
      </c>
      <c r="D9" s="12" t="s">
        <v>21</v>
      </c>
      <c r="E9" s="12" t="s">
        <v>69</v>
      </c>
      <c r="F9" s="12">
        <v>63</v>
      </c>
      <c r="G9" s="12">
        <v>3</v>
      </c>
      <c r="H9" s="12">
        <v>5</v>
      </c>
      <c r="I9" s="47">
        <v>60</v>
      </c>
      <c r="J9" s="32">
        <v>10</v>
      </c>
      <c r="K9" s="47">
        <v>51</v>
      </c>
      <c r="L9" s="32">
        <v>8</v>
      </c>
      <c r="M9" s="47">
        <v>53</v>
      </c>
      <c r="N9" s="32">
        <v>8</v>
      </c>
      <c r="O9" s="45">
        <f t="shared" si="0"/>
        <v>164</v>
      </c>
      <c r="P9" s="45">
        <f t="shared" si="0"/>
        <v>26</v>
      </c>
      <c r="Q9" s="32">
        <f>P9/G9</f>
        <v>8.6666666666666661</v>
      </c>
      <c r="R9" s="15">
        <f>+O9/P9</f>
        <v>6.3076923076923075</v>
      </c>
      <c r="S9" s="46">
        <v>154</v>
      </c>
      <c r="T9" s="34">
        <f>-(S9-O9)/S9</f>
        <v>6.4935064935064929E-2</v>
      </c>
      <c r="U9" s="43">
        <v>46059</v>
      </c>
      <c r="V9" s="44">
        <v>5276</v>
      </c>
      <c r="W9" s="37">
        <f>U9/V9</f>
        <v>8.7299090219863533</v>
      </c>
    </row>
    <row r="10" spans="1:23" s="17" customFormat="1" ht="30.75" customHeight="1" x14ac:dyDescent="0.25">
      <c r="A10" s="10">
        <v>4</v>
      </c>
      <c r="B10" s="38" t="s">
        <v>66</v>
      </c>
      <c r="C10" s="11">
        <v>42160</v>
      </c>
      <c r="D10" s="12" t="s">
        <v>21</v>
      </c>
      <c r="E10" s="12" t="s">
        <v>65</v>
      </c>
      <c r="F10" s="12">
        <v>203</v>
      </c>
      <c r="G10" s="12">
        <v>9</v>
      </c>
      <c r="H10" s="12">
        <v>6</v>
      </c>
      <c r="I10" s="47">
        <v>1214.5</v>
      </c>
      <c r="J10" s="32">
        <v>102</v>
      </c>
      <c r="K10" s="47">
        <v>1084</v>
      </c>
      <c r="L10" s="32">
        <v>95</v>
      </c>
      <c r="M10" s="47">
        <v>1398.5</v>
      </c>
      <c r="N10" s="32">
        <v>125</v>
      </c>
      <c r="O10" s="45">
        <f t="shared" si="0"/>
        <v>3697</v>
      </c>
      <c r="P10" s="45">
        <f t="shared" si="0"/>
        <v>322</v>
      </c>
      <c r="Q10" s="32">
        <f>P10/G10</f>
        <v>35.777777777777779</v>
      </c>
      <c r="R10" s="15">
        <f>+O10/P10</f>
        <v>11.481366459627329</v>
      </c>
      <c r="S10" s="46">
        <v>13400</v>
      </c>
      <c r="T10" s="34">
        <f>-(S10-O10)/S10</f>
        <v>-0.7241044776119403</v>
      </c>
      <c r="U10" s="43">
        <v>999674.7</v>
      </c>
      <c r="V10" s="44">
        <v>105087</v>
      </c>
      <c r="W10" s="37">
        <f>U10/V10</f>
        <v>9.5128293699506123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zoomScale="55" zoomScaleNormal="55" workbookViewId="0">
      <selection activeCell="O7" sqref="O7:O10"/>
    </sheetView>
  </sheetViews>
  <sheetFormatPr defaultRowHeight="15" x14ac:dyDescent="0.25"/>
  <cols>
    <col min="1" max="1" width="2.28515625" bestFit="1" customWidth="1"/>
    <col min="2" max="2" width="28" bestFit="1" customWidth="1"/>
    <col min="3" max="3" width="15.42578125" bestFit="1" customWidth="1"/>
    <col min="4" max="4" width="11.42578125" bestFit="1" customWidth="1"/>
    <col min="5" max="5" width="12.28515625" bestFit="1" customWidth="1"/>
    <col min="6" max="6" width="15" bestFit="1" customWidth="1"/>
    <col min="7" max="7" width="14" bestFit="1" customWidth="1"/>
    <col min="8" max="8" width="7.42578125" bestFit="1" customWidth="1"/>
    <col min="9" max="9" width="12.5703125" bestFit="1" customWidth="1"/>
    <col min="10" max="10" width="8.85546875" bestFit="1" customWidth="1"/>
    <col min="11" max="11" width="12.5703125" bestFit="1" customWidth="1"/>
    <col min="12" max="12" width="8.85546875" bestFit="1" customWidth="1"/>
    <col min="13" max="13" width="12.5703125" bestFit="1" customWidth="1"/>
    <col min="14" max="14" width="8.85546875" bestFit="1" customWidth="1"/>
    <col min="15" max="15" width="9.7109375" bestFit="1" customWidth="1"/>
    <col min="16" max="16" width="9.85546875" customWidth="1"/>
    <col min="17" max="17" width="11.85546875" bestFit="1" customWidth="1"/>
    <col min="18" max="18" width="12.28515625" bestFit="1" customWidth="1"/>
    <col min="19" max="19" width="15.140625" customWidth="1"/>
    <col min="20" max="20" width="12.140625" bestFit="1" customWidth="1"/>
    <col min="21" max="21" width="16" bestFit="1" customWidth="1"/>
    <col min="22" max="22" width="11" customWidth="1"/>
    <col min="23" max="23" width="17" customWidth="1"/>
  </cols>
  <sheetData>
    <row r="1" spans="1:23" s="23" customFormat="1" ht="21" customHeight="1" x14ac:dyDescent="0.25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1" t="s">
        <v>79</v>
      </c>
      <c r="W1" s="91"/>
    </row>
    <row r="2" spans="1:23" s="23" customFormat="1" ht="21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 t="s">
        <v>78</v>
      </c>
      <c r="W2" s="91"/>
    </row>
    <row r="3" spans="1:23" s="1" customFormat="1" ht="21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>
        <v>2015</v>
      </c>
      <c r="W3" s="91"/>
    </row>
    <row r="4" spans="1:23" s="2" customFormat="1" ht="25.5" x14ac:dyDescent="0.25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pans="1:23" s="4" customFormat="1" x14ac:dyDescent="0.25">
      <c r="A5" s="3"/>
      <c r="B5" s="94" t="s">
        <v>0</v>
      </c>
      <c r="C5" s="95" t="s">
        <v>1</v>
      </c>
      <c r="D5" s="88" t="s">
        <v>2</v>
      </c>
      <c r="E5" s="88" t="s">
        <v>3</v>
      </c>
      <c r="F5" s="88" t="s">
        <v>4</v>
      </c>
      <c r="G5" s="88" t="s">
        <v>5</v>
      </c>
      <c r="H5" s="88" t="s">
        <v>6</v>
      </c>
      <c r="I5" s="86" t="s">
        <v>7</v>
      </c>
      <c r="J5" s="86"/>
      <c r="K5" s="86" t="s">
        <v>8</v>
      </c>
      <c r="L5" s="86"/>
      <c r="M5" s="86" t="s">
        <v>9</v>
      </c>
      <c r="N5" s="86"/>
      <c r="O5" s="87" t="s">
        <v>10</v>
      </c>
      <c r="P5" s="89"/>
      <c r="Q5" s="89"/>
      <c r="R5" s="89"/>
      <c r="S5" s="86" t="s">
        <v>11</v>
      </c>
      <c r="T5" s="86"/>
      <c r="U5" s="87" t="s">
        <v>12</v>
      </c>
      <c r="V5" s="87"/>
      <c r="W5" s="87"/>
    </row>
    <row r="6" spans="1:23" s="4" customFormat="1" ht="42.75" x14ac:dyDescent="0.25">
      <c r="A6" s="3"/>
      <c r="B6" s="94"/>
      <c r="C6" s="95"/>
      <c r="D6" s="88"/>
      <c r="E6" s="88"/>
      <c r="F6" s="88"/>
      <c r="G6" s="88"/>
      <c r="H6" s="88"/>
      <c r="I6" s="5" t="s">
        <v>13</v>
      </c>
      <c r="J6" s="6" t="s">
        <v>14</v>
      </c>
      <c r="K6" s="5" t="s">
        <v>13</v>
      </c>
      <c r="L6" s="6" t="s">
        <v>14</v>
      </c>
      <c r="M6" s="5" t="s">
        <v>13</v>
      </c>
      <c r="N6" s="6" t="s">
        <v>14</v>
      </c>
      <c r="O6" s="6" t="s">
        <v>13</v>
      </c>
      <c r="P6" s="7" t="s">
        <v>14</v>
      </c>
      <c r="Q6" s="6" t="s">
        <v>15</v>
      </c>
      <c r="R6" s="78" t="s">
        <v>16</v>
      </c>
      <c r="S6" s="5" t="s">
        <v>13</v>
      </c>
      <c r="T6" s="79" t="s">
        <v>17</v>
      </c>
      <c r="U6" s="5" t="s">
        <v>13</v>
      </c>
      <c r="V6" s="6" t="s">
        <v>14</v>
      </c>
      <c r="W6" s="78" t="s">
        <v>16</v>
      </c>
    </row>
    <row r="7" spans="1:23" s="17" customFormat="1" ht="30.75" customHeight="1" x14ac:dyDescent="0.25">
      <c r="A7" s="10">
        <v>1</v>
      </c>
      <c r="B7" s="38" t="s">
        <v>74</v>
      </c>
      <c r="C7" s="11">
        <v>42181</v>
      </c>
      <c r="D7" s="12" t="s">
        <v>21</v>
      </c>
      <c r="E7" s="12" t="s">
        <v>75</v>
      </c>
      <c r="F7" s="12">
        <v>44</v>
      </c>
      <c r="G7" s="12">
        <v>21</v>
      </c>
      <c r="H7" s="12">
        <v>2</v>
      </c>
      <c r="I7" s="47">
        <v>502.5</v>
      </c>
      <c r="J7" s="32">
        <v>59</v>
      </c>
      <c r="K7" s="47">
        <v>670.5</v>
      </c>
      <c r="L7" s="32">
        <v>81</v>
      </c>
      <c r="M7" s="47">
        <v>1370.5</v>
      </c>
      <c r="N7" s="32">
        <v>154</v>
      </c>
      <c r="O7" s="45">
        <f t="shared" ref="O7:P10" si="0">+I7+K7+M7</f>
        <v>2543.5</v>
      </c>
      <c r="P7" s="45">
        <f t="shared" si="0"/>
        <v>294</v>
      </c>
      <c r="Q7" s="32">
        <f t="shared" ref="Q7" si="1">P7/G7</f>
        <v>14</v>
      </c>
      <c r="R7" s="15">
        <f t="shared" ref="R7" si="2">+O7/P7</f>
        <v>8.6513605442176864</v>
      </c>
      <c r="S7" s="46">
        <v>7683.5</v>
      </c>
      <c r="T7" s="34">
        <f t="shared" ref="T7" si="3">-(S7-O7)/S7</f>
        <v>-0.66896596603110559</v>
      </c>
      <c r="U7" s="43">
        <v>15702.17</v>
      </c>
      <c r="V7" s="44">
        <v>1812</v>
      </c>
      <c r="W7" s="37">
        <f t="shared" ref="W7" si="4">U7/V7</f>
        <v>8.6656567328918328</v>
      </c>
    </row>
    <row r="8" spans="1:23" s="17" customFormat="1" ht="30.75" customHeight="1" x14ac:dyDescent="0.25">
      <c r="A8" s="10">
        <v>2</v>
      </c>
      <c r="B8" s="38" t="s">
        <v>73</v>
      </c>
      <c r="C8" s="11">
        <v>42174</v>
      </c>
      <c r="D8" s="12" t="s">
        <v>21</v>
      </c>
      <c r="E8" s="12" t="s">
        <v>69</v>
      </c>
      <c r="F8" s="12">
        <v>24</v>
      </c>
      <c r="G8" s="12">
        <v>1</v>
      </c>
      <c r="H8" s="12">
        <v>3</v>
      </c>
      <c r="I8" s="47">
        <v>69.5</v>
      </c>
      <c r="J8" s="32">
        <v>5</v>
      </c>
      <c r="K8" s="47">
        <v>49.5</v>
      </c>
      <c r="L8" s="32">
        <v>3</v>
      </c>
      <c r="M8" s="47">
        <v>29</v>
      </c>
      <c r="N8" s="32">
        <v>3</v>
      </c>
      <c r="O8" s="45">
        <f t="shared" si="0"/>
        <v>148</v>
      </c>
      <c r="P8" s="45">
        <f t="shared" si="0"/>
        <v>11</v>
      </c>
      <c r="Q8" s="32">
        <f>P8/G8</f>
        <v>11</v>
      </c>
      <c r="R8" s="15">
        <f>+O8/P8</f>
        <v>13.454545454545455</v>
      </c>
      <c r="S8" s="46">
        <v>566.5</v>
      </c>
      <c r="T8" s="34">
        <f>-(S8-O8)/S8</f>
        <v>-0.73874669020300088</v>
      </c>
      <c r="U8" s="43">
        <v>15976</v>
      </c>
      <c r="V8" s="44">
        <v>1289</v>
      </c>
      <c r="W8" s="37">
        <f>U8/V8</f>
        <v>12.394103956555469</v>
      </c>
    </row>
    <row r="9" spans="1:23" s="17" customFormat="1" ht="30.75" customHeight="1" x14ac:dyDescent="0.25">
      <c r="A9" s="10">
        <v>3</v>
      </c>
      <c r="B9" s="38" t="s">
        <v>70</v>
      </c>
      <c r="C9" s="11">
        <v>42136</v>
      </c>
      <c r="D9" s="12" t="s">
        <v>21</v>
      </c>
      <c r="E9" s="12" t="s">
        <v>69</v>
      </c>
      <c r="F9" s="12">
        <v>63</v>
      </c>
      <c r="G9" s="12">
        <v>2</v>
      </c>
      <c r="H9" s="12">
        <v>4</v>
      </c>
      <c r="I9" s="47">
        <v>16</v>
      </c>
      <c r="J9" s="32">
        <v>2</v>
      </c>
      <c r="K9" s="47">
        <v>90</v>
      </c>
      <c r="L9" s="32">
        <v>15</v>
      </c>
      <c r="M9" s="47">
        <v>48</v>
      </c>
      <c r="N9" s="32">
        <v>7</v>
      </c>
      <c r="O9" s="45">
        <f t="shared" si="0"/>
        <v>154</v>
      </c>
      <c r="P9" s="45">
        <f t="shared" si="0"/>
        <v>24</v>
      </c>
      <c r="Q9" s="32">
        <f>P9/G9</f>
        <v>12</v>
      </c>
      <c r="R9" s="15">
        <f>+O9/P9</f>
        <v>6.416666666666667</v>
      </c>
      <c r="S9" s="46">
        <v>627</v>
      </c>
      <c r="T9" s="34">
        <f>-(S9-O9)/S9</f>
        <v>-0.75438596491228072</v>
      </c>
      <c r="U9" s="43">
        <v>45787.5</v>
      </c>
      <c r="V9" s="44">
        <v>5233</v>
      </c>
      <c r="W9" s="37">
        <f>U9/V9</f>
        <v>8.7497611312822468</v>
      </c>
    </row>
    <row r="10" spans="1:23" s="17" customFormat="1" ht="30.75" customHeight="1" x14ac:dyDescent="0.25">
      <c r="A10" s="10">
        <v>4</v>
      </c>
      <c r="B10" s="38" t="s">
        <v>66</v>
      </c>
      <c r="C10" s="11">
        <v>42160</v>
      </c>
      <c r="D10" s="12" t="s">
        <v>21</v>
      </c>
      <c r="E10" s="12" t="s">
        <v>65</v>
      </c>
      <c r="F10" s="12">
        <v>203</v>
      </c>
      <c r="G10" s="12">
        <v>19</v>
      </c>
      <c r="H10" s="12">
        <v>5</v>
      </c>
      <c r="I10" s="47">
        <v>3323.5</v>
      </c>
      <c r="J10" s="32">
        <v>301</v>
      </c>
      <c r="K10" s="47">
        <v>4249</v>
      </c>
      <c r="L10" s="32">
        <v>377</v>
      </c>
      <c r="M10" s="47">
        <v>5827.5</v>
      </c>
      <c r="N10" s="32">
        <v>539</v>
      </c>
      <c r="O10" s="45">
        <f t="shared" si="0"/>
        <v>13400</v>
      </c>
      <c r="P10" s="45">
        <f t="shared" si="0"/>
        <v>1217</v>
      </c>
      <c r="Q10" s="32">
        <f>P10/G10</f>
        <v>64.05263157894737</v>
      </c>
      <c r="R10" s="15">
        <f>+O10/P10</f>
        <v>11.010682004930157</v>
      </c>
      <c r="S10" s="46">
        <v>23007.5</v>
      </c>
      <c r="T10" s="34">
        <f>-(S10-O10)/S10</f>
        <v>-0.41758122351407151</v>
      </c>
      <c r="U10" s="43">
        <v>983120.20000000007</v>
      </c>
      <c r="V10" s="44">
        <v>103497</v>
      </c>
      <c r="W10" s="37">
        <f>U10/V10</f>
        <v>9.499021227668436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zoomScale="55" zoomScaleNormal="55" workbookViewId="0">
      <selection activeCell="O7" sqref="O7:O10"/>
    </sheetView>
  </sheetViews>
  <sheetFormatPr defaultRowHeight="15" x14ac:dyDescent="0.25"/>
  <cols>
    <col min="1" max="1" width="2.28515625" bestFit="1" customWidth="1"/>
    <col min="2" max="2" width="28" bestFit="1" customWidth="1"/>
    <col min="3" max="3" width="15.42578125" bestFit="1" customWidth="1"/>
    <col min="4" max="4" width="11.42578125" bestFit="1" customWidth="1"/>
    <col min="5" max="5" width="12.28515625" bestFit="1" customWidth="1"/>
    <col min="6" max="6" width="15" bestFit="1" customWidth="1"/>
    <col min="7" max="7" width="14" bestFit="1" customWidth="1"/>
    <col min="8" max="8" width="7.42578125" bestFit="1" customWidth="1"/>
    <col min="9" max="9" width="12.5703125" bestFit="1" customWidth="1"/>
    <col min="10" max="10" width="8.85546875" bestFit="1" customWidth="1"/>
    <col min="11" max="11" width="12.5703125" bestFit="1" customWidth="1"/>
    <col min="12" max="12" width="8.85546875" bestFit="1" customWidth="1"/>
    <col min="13" max="13" width="12.5703125" bestFit="1" customWidth="1"/>
    <col min="14" max="14" width="8.85546875" bestFit="1" customWidth="1"/>
    <col min="15" max="15" width="9.7109375" bestFit="1" customWidth="1"/>
    <col min="16" max="16" width="9.85546875" customWidth="1"/>
    <col min="17" max="17" width="11.85546875" bestFit="1" customWidth="1"/>
    <col min="18" max="18" width="12.28515625" bestFit="1" customWidth="1"/>
    <col min="19" max="19" width="15.140625" customWidth="1"/>
    <col min="20" max="20" width="12.140625" bestFit="1" customWidth="1"/>
    <col min="21" max="21" width="16" bestFit="1" customWidth="1"/>
    <col min="22" max="22" width="11" customWidth="1"/>
    <col min="23" max="23" width="17" customWidth="1"/>
  </cols>
  <sheetData>
    <row r="1" spans="1:23" s="23" customFormat="1" ht="21" customHeight="1" x14ac:dyDescent="0.25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1" t="s">
        <v>76</v>
      </c>
      <c r="W1" s="91"/>
    </row>
    <row r="2" spans="1:23" s="23" customFormat="1" ht="21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 t="s">
        <v>77</v>
      </c>
      <c r="W2" s="91"/>
    </row>
    <row r="3" spans="1:23" s="1" customFormat="1" ht="21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>
        <v>2015</v>
      </c>
      <c r="W3" s="91"/>
    </row>
    <row r="4" spans="1:23" s="2" customFormat="1" ht="25.5" x14ac:dyDescent="0.25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pans="1:23" s="4" customFormat="1" x14ac:dyDescent="0.25">
      <c r="A5" s="3"/>
      <c r="B5" s="94" t="s">
        <v>0</v>
      </c>
      <c r="C5" s="95" t="s">
        <v>1</v>
      </c>
      <c r="D5" s="88" t="s">
        <v>2</v>
      </c>
      <c r="E5" s="88" t="s">
        <v>3</v>
      </c>
      <c r="F5" s="88" t="s">
        <v>4</v>
      </c>
      <c r="G5" s="88" t="s">
        <v>5</v>
      </c>
      <c r="H5" s="88" t="s">
        <v>6</v>
      </c>
      <c r="I5" s="86" t="s">
        <v>7</v>
      </c>
      <c r="J5" s="86"/>
      <c r="K5" s="86" t="s">
        <v>8</v>
      </c>
      <c r="L5" s="86"/>
      <c r="M5" s="86" t="s">
        <v>9</v>
      </c>
      <c r="N5" s="86"/>
      <c r="O5" s="87" t="s">
        <v>10</v>
      </c>
      <c r="P5" s="89"/>
      <c r="Q5" s="89"/>
      <c r="R5" s="89"/>
      <c r="S5" s="86" t="s">
        <v>11</v>
      </c>
      <c r="T5" s="86"/>
      <c r="U5" s="87" t="s">
        <v>12</v>
      </c>
      <c r="V5" s="87"/>
      <c r="W5" s="87"/>
    </row>
    <row r="6" spans="1:23" s="4" customFormat="1" ht="42.75" x14ac:dyDescent="0.25">
      <c r="A6" s="3"/>
      <c r="B6" s="94"/>
      <c r="C6" s="95"/>
      <c r="D6" s="88"/>
      <c r="E6" s="88"/>
      <c r="F6" s="88"/>
      <c r="G6" s="88"/>
      <c r="H6" s="88"/>
      <c r="I6" s="5" t="s">
        <v>13</v>
      </c>
      <c r="J6" s="6" t="s">
        <v>14</v>
      </c>
      <c r="K6" s="5" t="s">
        <v>13</v>
      </c>
      <c r="L6" s="6" t="s">
        <v>14</v>
      </c>
      <c r="M6" s="5" t="s">
        <v>13</v>
      </c>
      <c r="N6" s="6" t="s">
        <v>14</v>
      </c>
      <c r="O6" s="6" t="s">
        <v>13</v>
      </c>
      <c r="P6" s="7" t="s">
        <v>14</v>
      </c>
      <c r="Q6" s="6" t="s">
        <v>15</v>
      </c>
      <c r="R6" s="77" t="s">
        <v>16</v>
      </c>
      <c r="S6" s="5" t="s">
        <v>13</v>
      </c>
      <c r="T6" s="76" t="s">
        <v>17</v>
      </c>
      <c r="U6" s="5" t="s">
        <v>13</v>
      </c>
      <c r="V6" s="6" t="s">
        <v>14</v>
      </c>
      <c r="W6" s="77" t="s">
        <v>16</v>
      </c>
    </row>
    <row r="7" spans="1:23" s="17" customFormat="1" ht="30.75" customHeight="1" x14ac:dyDescent="0.25">
      <c r="A7" s="10">
        <v>1</v>
      </c>
      <c r="B7" s="38" t="s">
        <v>74</v>
      </c>
      <c r="C7" s="11">
        <v>42181</v>
      </c>
      <c r="D7" s="12" t="s">
        <v>21</v>
      </c>
      <c r="E7" s="12" t="s">
        <v>75</v>
      </c>
      <c r="F7" s="12">
        <v>44</v>
      </c>
      <c r="G7" s="12">
        <v>44</v>
      </c>
      <c r="H7" s="12">
        <v>1</v>
      </c>
      <c r="I7" s="47">
        <v>880</v>
      </c>
      <c r="J7" s="32">
        <v>115</v>
      </c>
      <c r="K7" s="47">
        <v>2651.5</v>
      </c>
      <c r="L7" s="32">
        <v>271</v>
      </c>
      <c r="M7" s="47">
        <v>4152</v>
      </c>
      <c r="N7" s="32">
        <v>396</v>
      </c>
      <c r="O7" s="45">
        <f t="shared" ref="O7:P10" si="0">+I7+K7+M7</f>
        <v>7683.5</v>
      </c>
      <c r="P7" s="45">
        <f t="shared" si="0"/>
        <v>782</v>
      </c>
      <c r="Q7" s="32">
        <f t="shared" ref="Q7" si="1">P7/G7</f>
        <v>17.772727272727273</v>
      </c>
      <c r="R7" s="15">
        <f t="shared" ref="R7" si="2">+O7/P7</f>
        <v>9.8254475703324804</v>
      </c>
      <c r="S7" s="46">
        <v>0</v>
      </c>
      <c r="T7" s="34" t="e">
        <f t="shared" ref="T7" si="3">-(S7-O7)/S7</f>
        <v>#DIV/0!</v>
      </c>
      <c r="U7" s="43">
        <v>0</v>
      </c>
      <c r="V7" s="44">
        <v>0</v>
      </c>
      <c r="W7" s="37" t="e">
        <f t="shared" ref="W7" si="4">U7/V7</f>
        <v>#DIV/0!</v>
      </c>
    </row>
    <row r="8" spans="1:23" s="17" customFormat="1" ht="30.75" customHeight="1" x14ac:dyDescent="0.25">
      <c r="A8" s="10">
        <v>2</v>
      </c>
      <c r="B8" s="38" t="s">
        <v>73</v>
      </c>
      <c r="C8" s="11">
        <v>42174</v>
      </c>
      <c r="D8" s="12" t="s">
        <v>21</v>
      </c>
      <c r="E8" s="12" t="s">
        <v>69</v>
      </c>
      <c r="F8" s="12">
        <v>24</v>
      </c>
      <c r="G8" s="12">
        <v>2</v>
      </c>
      <c r="H8" s="12">
        <v>2</v>
      </c>
      <c r="I8" s="47">
        <v>92.5</v>
      </c>
      <c r="J8" s="32">
        <v>5</v>
      </c>
      <c r="K8" s="47">
        <v>133</v>
      </c>
      <c r="L8" s="32">
        <v>8</v>
      </c>
      <c r="M8" s="47">
        <v>341</v>
      </c>
      <c r="N8" s="32">
        <v>20</v>
      </c>
      <c r="O8" s="45">
        <f t="shared" si="0"/>
        <v>566.5</v>
      </c>
      <c r="P8" s="45">
        <f t="shared" si="0"/>
        <v>33</v>
      </c>
      <c r="Q8" s="32">
        <f>P8/G8</f>
        <v>16.5</v>
      </c>
      <c r="R8" s="15">
        <f>+O8/P8</f>
        <v>17.166666666666668</v>
      </c>
      <c r="S8" s="46">
        <v>7794</v>
      </c>
      <c r="T8" s="34">
        <f>-(S8-O8)/S8</f>
        <v>-0.92731588401334364</v>
      </c>
      <c r="U8" s="43">
        <v>15625</v>
      </c>
      <c r="V8" s="44">
        <v>1258</v>
      </c>
      <c r="W8" s="37">
        <f>U8/V8</f>
        <v>12.420508744038155</v>
      </c>
    </row>
    <row r="9" spans="1:23" s="17" customFormat="1" ht="30.75" customHeight="1" x14ac:dyDescent="0.25">
      <c r="A9" s="10">
        <v>3</v>
      </c>
      <c r="B9" s="38" t="s">
        <v>70</v>
      </c>
      <c r="C9" s="11">
        <v>42136</v>
      </c>
      <c r="D9" s="12" t="s">
        <v>21</v>
      </c>
      <c r="E9" s="12" t="s">
        <v>69</v>
      </c>
      <c r="F9" s="12">
        <v>63</v>
      </c>
      <c r="G9" s="12">
        <v>15</v>
      </c>
      <c r="H9" s="12">
        <v>3</v>
      </c>
      <c r="I9" s="47">
        <v>382</v>
      </c>
      <c r="J9" s="32">
        <v>63</v>
      </c>
      <c r="K9" s="47">
        <v>96</v>
      </c>
      <c r="L9" s="32">
        <v>10</v>
      </c>
      <c r="M9" s="47">
        <v>149</v>
      </c>
      <c r="N9" s="32">
        <v>16</v>
      </c>
      <c r="O9" s="45">
        <f t="shared" si="0"/>
        <v>627</v>
      </c>
      <c r="P9" s="45">
        <f t="shared" si="0"/>
        <v>89</v>
      </c>
      <c r="Q9" s="32">
        <f>P9/G9</f>
        <v>5.9333333333333336</v>
      </c>
      <c r="R9" s="15">
        <f>+O9/P9</f>
        <v>7.0449438202247192</v>
      </c>
      <c r="S9" s="46">
        <v>3869.5</v>
      </c>
      <c r="T9" s="34">
        <f>-(S9-O9)/S9</f>
        <v>-0.83796356118361548</v>
      </c>
      <c r="U9" s="43">
        <v>45312.5</v>
      </c>
      <c r="V9" s="44">
        <v>5165</v>
      </c>
      <c r="W9" s="37">
        <f>U9/V9</f>
        <v>8.7729912875121006</v>
      </c>
    </row>
    <row r="10" spans="1:23" s="17" customFormat="1" ht="30.75" customHeight="1" x14ac:dyDescent="0.25">
      <c r="A10" s="10">
        <v>4</v>
      </c>
      <c r="B10" s="38" t="s">
        <v>66</v>
      </c>
      <c r="C10" s="11">
        <v>42160</v>
      </c>
      <c r="D10" s="12" t="s">
        <v>21</v>
      </c>
      <c r="E10" s="12" t="s">
        <v>65</v>
      </c>
      <c r="F10" s="12">
        <v>203</v>
      </c>
      <c r="G10" s="12">
        <v>34</v>
      </c>
      <c r="H10" s="12">
        <v>4</v>
      </c>
      <c r="I10" s="47">
        <v>4925</v>
      </c>
      <c r="J10" s="32">
        <v>477</v>
      </c>
      <c r="K10" s="47">
        <v>7532.5</v>
      </c>
      <c r="L10" s="32">
        <v>699</v>
      </c>
      <c r="M10" s="47">
        <v>10550</v>
      </c>
      <c r="N10" s="32">
        <v>974</v>
      </c>
      <c r="O10" s="45">
        <f t="shared" si="0"/>
        <v>23007.5</v>
      </c>
      <c r="P10" s="45">
        <f t="shared" si="0"/>
        <v>2150</v>
      </c>
      <c r="Q10" s="32">
        <f>P10/G10</f>
        <v>63.235294117647058</v>
      </c>
      <c r="R10" s="15">
        <f>+O10/P10</f>
        <v>10.701162790697675</v>
      </c>
      <c r="S10" s="46">
        <v>69524.5</v>
      </c>
      <c r="T10" s="34">
        <f>-(S10-O10)/S10</f>
        <v>-0.66907349207833211</v>
      </c>
      <c r="U10" s="43">
        <v>951458.20000000007</v>
      </c>
      <c r="V10" s="44">
        <v>100391</v>
      </c>
      <c r="W10" s="37">
        <f>U10/V10</f>
        <v>9.4775248777280847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zoomScale="55" zoomScaleNormal="55" workbookViewId="0">
      <selection activeCell="O7" sqref="O7"/>
    </sheetView>
  </sheetViews>
  <sheetFormatPr defaultRowHeight="15" x14ac:dyDescent="0.25"/>
  <cols>
    <col min="1" max="1" width="2.28515625" bestFit="1" customWidth="1"/>
    <col min="2" max="2" width="28" bestFit="1" customWidth="1"/>
    <col min="3" max="3" width="15.42578125" bestFit="1" customWidth="1"/>
    <col min="4" max="4" width="11.42578125" bestFit="1" customWidth="1"/>
    <col min="5" max="5" width="12.28515625" bestFit="1" customWidth="1"/>
    <col min="6" max="6" width="15" bestFit="1" customWidth="1"/>
    <col min="7" max="7" width="14" bestFit="1" customWidth="1"/>
    <col min="8" max="8" width="7.42578125" bestFit="1" customWidth="1"/>
    <col min="9" max="9" width="12.5703125" bestFit="1" customWidth="1"/>
    <col min="10" max="10" width="8.85546875" bestFit="1" customWidth="1"/>
    <col min="11" max="11" width="12.5703125" bestFit="1" customWidth="1"/>
    <col min="12" max="12" width="8.85546875" bestFit="1" customWidth="1"/>
    <col min="13" max="13" width="12.5703125" bestFit="1" customWidth="1"/>
    <col min="14" max="14" width="8.85546875" bestFit="1" customWidth="1"/>
    <col min="15" max="15" width="9.7109375" bestFit="1" customWidth="1"/>
    <col min="16" max="16" width="9.85546875" customWidth="1"/>
    <col min="17" max="17" width="11.85546875" bestFit="1" customWidth="1"/>
    <col min="18" max="18" width="12.28515625" bestFit="1" customWidth="1"/>
    <col min="19" max="19" width="15.140625" customWidth="1"/>
    <col min="20" max="20" width="12.140625" bestFit="1" customWidth="1"/>
    <col min="21" max="21" width="16" bestFit="1" customWidth="1"/>
    <col min="22" max="22" width="9.7109375" bestFit="1" customWidth="1"/>
    <col min="23" max="23" width="17" bestFit="1" customWidth="1"/>
    <col min="25" max="25" width="12.5703125" bestFit="1" customWidth="1"/>
    <col min="26" max="26" width="17.28515625" bestFit="1" customWidth="1"/>
  </cols>
  <sheetData>
    <row r="1" spans="1:27" s="23" customFormat="1" ht="21" customHeight="1" x14ac:dyDescent="0.25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1" t="s">
        <v>72</v>
      </c>
      <c r="W1" s="91"/>
    </row>
    <row r="2" spans="1:27" s="23" customFormat="1" ht="21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 t="s">
        <v>71</v>
      </c>
      <c r="W2" s="91"/>
    </row>
    <row r="3" spans="1:27" s="1" customFormat="1" ht="21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>
        <v>2015</v>
      </c>
      <c r="W3" s="91"/>
    </row>
    <row r="4" spans="1:27" s="2" customFormat="1" ht="25.5" x14ac:dyDescent="0.25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pans="1:27" s="4" customFormat="1" x14ac:dyDescent="0.25">
      <c r="A5" s="3"/>
      <c r="B5" s="94" t="s">
        <v>0</v>
      </c>
      <c r="C5" s="95" t="s">
        <v>1</v>
      </c>
      <c r="D5" s="88" t="s">
        <v>2</v>
      </c>
      <c r="E5" s="88" t="s">
        <v>3</v>
      </c>
      <c r="F5" s="88" t="s">
        <v>4</v>
      </c>
      <c r="G5" s="88" t="s">
        <v>5</v>
      </c>
      <c r="H5" s="88" t="s">
        <v>6</v>
      </c>
      <c r="I5" s="86" t="s">
        <v>7</v>
      </c>
      <c r="J5" s="86"/>
      <c r="K5" s="86" t="s">
        <v>8</v>
      </c>
      <c r="L5" s="86"/>
      <c r="M5" s="86" t="s">
        <v>9</v>
      </c>
      <c r="N5" s="86"/>
      <c r="O5" s="87" t="s">
        <v>10</v>
      </c>
      <c r="P5" s="89"/>
      <c r="Q5" s="89"/>
      <c r="R5" s="89"/>
      <c r="S5" s="86" t="s">
        <v>11</v>
      </c>
      <c r="T5" s="86"/>
      <c r="U5" s="87" t="s">
        <v>12</v>
      </c>
      <c r="V5" s="87"/>
      <c r="W5" s="87"/>
    </row>
    <row r="6" spans="1:27" s="4" customFormat="1" ht="42.75" x14ac:dyDescent="0.25">
      <c r="A6" s="3"/>
      <c r="B6" s="94"/>
      <c r="C6" s="95"/>
      <c r="D6" s="88"/>
      <c r="E6" s="88"/>
      <c r="F6" s="88"/>
      <c r="G6" s="88"/>
      <c r="H6" s="88"/>
      <c r="I6" s="5" t="s">
        <v>13</v>
      </c>
      <c r="J6" s="6" t="s">
        <v>14</v>
      </c>
      <c r="K6" s="5" t="s">
        <v>13</v>
      </c>
      <c r="L6" s="6" t="s">
        <v>14</v>
      </c>
      <c r="M6" s="5" t="s">
        <v>13</v>
      </c>
      <c r="N6" s="6" t="s">
        <v>14</v>
      </c>
      <c r="O6" s="6" t="s">
        <v>13</v>
      </c>
      <c r="P6" s="7" t="s">
        <v>14</v>
      </c>
      <c r="Q6" s="6" t="s">
        <v>15</v>
      </c>
      <c r="R6" s="74" t="s">
        <v>16</v>
      </c>
      <c r="S6" s="5" t="s">
        <v>13</v>
      </c>
      <c r="T6" s="75" t="s">
        <v>17</v>
      </c>
      <c r="U6" s="5" t="s">
        <v>13</v>
      </c>
      <c r="V6" s="6" t="s">
        <v>14</v>
      </c>
      <c r="W6" s="74" t="s">
        <v>16</v>
      </c>
    </row>
    <row r="7" spans="1:27" s="17" customFormat="1" ht="30.75" customHeight="1" x14ac:dyDescent="0.25">
      <c r="A7" s="10"/>
      <c r="B7" s="38" t="s">
        <v>73</v>
      </c>
      <c r="C7" s="11">
        <v>42174</v>
      </c>
      <c r="D7" s="12" t="s">
        <v>21</v>
      </c>
      <c r="E7" s="12" t="s">
        <v>69</v>
      </c>
      <c r="F7" s="12">
        <v>24</v>
      </c>
      <c r="G7" s="12">
        <v>24</v>
      </c>
      <c r="H7" s="12">
        <v>1</v>
      </c>
      <c r="I7" s="47">
        <v>2464.5</v>
      </c>
      <c r="J7" s="32">
        <v>172</v>
      </c>
      <c r="K7" s="47">
        <v>2420</v>
      </c>
      <c r="L7" s="32">
        <v>179</v>
      </c>
      <c r="M7" s="47">
        <v>2909.5</v>
      </c>
      <c r="N7" s="32">
        <v>215</v>
      </c>
      <c r="O7" s="45">
        <f t="shared" ref="O7:O10" si="0">+I7+K7+M7</f>
        <v>7794</v>
      </c>
      <c r="P7" s="45">
        <f t="shared" ref="P7:P10" si="1">+J7+L7+N7</f>
        <v>566</v>
      </c>
      <c r="Q7" s="32">
        <f t="shared" ref="Q7" si="2">P7/G7</f>
        <v>23.583333333333332</v>
      </c>
      <c r="R7" s="15">
        <f t="shared" ref="R7" si="3">+O7/P7</f>
        <v>13.770318021201414</v>
      </c>
      <c r="S7" s="46">
        <v>0</v>
      </c>
      <c r="T7" s="34" t="e">
        <f t="shared" ref="T7" si="4">-(S7-O7)/S7</f>
        <v>#DIV/0!</v>
      </c>
      <c r="U7" s="43">
        <f>+O7</f>
        <v>7794</v>
      </c>
      <c r="V7" s="44">
        <v>566</v>
      </c>
      <c r="W7" s="37">
        <f t="shared" ref="W7" si="5">U7/V7</f>
        <v>13.770318021201414</v>
      </c>
      <c r="X7" s="16"/>
      <c r="Z7" s="18"/>
      <c r="AA7" s="19"/>
    </row>
    <row r="8" spans="1:27" s="17" customFormat="1" ht="30.75" customHeight="1" x14ac:dyDescent="0.25">
      <c r="A8" s="10"/>
      <c r="B8" s="38" t="s">
        <v>70</v>
      </c>
      <c r="C8" s="11">
        <v>42136</v>
      </c>
      <c r="D8" s="12" t="s">
        <v>21</v>
      </c>
      <c r="E8" s="12" t="s">
        <v>69</v>
      </c>
      <c r="F8" s="12">
        <v>63</v>
      </c>
      <c r="G8" s="12">
        <v>31</v>
      </c>
      <c r="H8" s="12">
        <v>2</v>
      </c>
      <c r="I8" s="47">
        <v>1476</v>
      </c>
      <c r="J8" s="32">
        <v>194</v>
      </c>
      <c r="K8" s="47">
        <v>969.5</v>
      </c>
      <c r="L8" s="32">
        <v>103</v>
      </c>
      <c r="M8" s="47">
        <v>1424</v>
      </c>
      <c r="N8" s="32">
        <v>160</v>
      </c>
      <c r="O8" s="45">
        <f t="shared" si="0"/>
        <v>3869.5</v>
      </c>
      <c r="P8" s="45">
        <f t="shared" si="1"/>
        <v>457</v>
      </c>
      <c r="Q8" s="32">
        <f>P8/G8</f>
        <v>14.741935483870968</v>
      </c>
      <c r="R8" s="15">
        <f>+O8/P8</f>
        <v>8.4671772428884022</v>
      </c>
      <c r="S8" s="46">
        <v>21477</v>
      </c>
      <c r="T8" s="34">
        <f>-(S8-O8)/S8</f>
        <v>-0.81983051636634541</v>
      </c>
      <c r="U8" s="43">
        <v>41794</v>
      </c>
      <c r="V8" s="44">
        <v>4685</v>
      </c>
      <c r="W8" s="37">
        <f>U8/V8</f>
        <v>8.9208110992529353</v>
      </c>
      <c r="X8" s="16"/>
      <c r="Z8" s="18"/>
      <c r="AA8" s="19"/>
    </row>
    <row r="9" spans="1:27" s="17" customFormat="1" ht="30.75" customHeight="1" x14ac:dyDescent="0.25">
      <c r="A9" s="10">
        <v>1</v>
      </c>
      <c r="B9" s="38" t="s">
        <v>66</v>
      </c>
      <c r="C9" s="11">
        <v>42160</v>
      </c>
      <c r="D9" s="12" t="s">
        <v>21</v>
      </c>
      <c r="E9" s="12" t="s">
        <v>65</v>
      </c>
      <c r="F9" s="12">
        <v>203</v>
      </c>
      <c r="G9" s="12">
        <v>104</v>
      </c>
      <c r="H9" s="12">
        <v>3</v>
      </c>
      <c r="I9" s="47">
        <v>14504.5</v>
      </c>
      <c r="J9" s="32">
        <v>1477</v>
      </c>
      <c r="K9" s="47">
        <v>21925.5</v>
      </c>
      <c r="L9" s="32">
        <v>2189</v>
      </c>
      <c r="M9" s="47">
        <v>33094.5</v>
      </c>
      <c r="N9" s="32">
        <v>3230</v>
      </c>
      <c r="O9" s="45">
        <f t="shared" si="0"/>
        <v>69524.5</v>
      </c>
      <c r="P9" s="45">
        <f t="shared" si="1"/>
        <v>6896</v>
      </c>
      <c r="Q9" s="32">
        <f>P9/G9</f>
        <v>66.307692307692307</v>
      </c>
      <c r="R9" s="15">
        <f>+O9/P9</f>
        <v>10.081859048723897</v>
      </c>
      <c r="S9" s="46">
        <v>238143.18</v>
      </c>
      <c r="T9" s="34">
        <f>-(S9-O9)/S9</f>
        <v>-0.70805588469928049</v>
      </c>
      <c r="U9" s="43">
        <v>873952.20000000007</v>
      </c>
      <c r="V9" s="44">
        <v>92348</v>
      </c>
      <c r="W9" s="37">
        <f>U9/V9</f>
        <v>9.4636830250790496</v>
      </c>
      <c r="X9" s="16"/>
      <c r="Z9" s="18"/>
      <c r="AA9" s="19"/>
    </row>
    <row r="10" spans="1:27" s="17" customFormat="1" ht="30.75" customHeight="1" x14ac:dyDescent="0.25">
      <c r="A10" s="10">
        <v>2</v>
      </c>
      <c r="B10" s="38" t="s">
        <v>62</v>
      </c>
      <c r="C10" s="11">
        <v>42153</v>
      </c>
      <c r="D10" s="12" t="s">
        <v>21</v>
      </c>
      <c r="E10" s="12" t="s">
        <v>54</v>
      </c>
      <c r="F10" s="12">
        <v>61</v>
      </c>
      <c r="G10" s="12">
        <v>4</v>
      </c>
      <c r="H10" s="12">
        <v>2</v>
      </c>
      <c r="I10" s="47">
        <v>42</v>
      </c>
      <c r="J10" s="32">
        <v>5</v>
      </c>
      <c r="K10" s="47">
        <v>26</v>
      </c>
      <c r="L10" s="32">
        <v>3</v>
      </c>
      <c r="M10" s="47">
        <v>24</v>
      </c>
      <c r="N10" s="32">
        <v>3</v>
      </c>
      <c r="O10" s="45">
        <f t="shared" si="0"/>
        <v>92</v>
      </c>
      <c r="P10" s="45">
        <f t="shared" si="1"/>
        <v>11</v>
      </c>
      <c r="Q10" s="32">
        <f>P10/G10</f>
        <v>2.75</v>
      </c>
      <c r="R10" s="15">
        <f>+O10/P10</f>
        <v>8.3636363636363633</v>
      </c>
      <c r="S10" s="46">
        <v>10908.5</v>
      </c>
      <c r="T10" s="34">
        <f>-(S10-O10)/S10</f>
        <v>-0.99156620983636612</v>
      </c>
      <c r="U10" s="43">
        <v>21815.5</v>
      </c>
      <c r="V10" s="44">
        <v>2705</v>
      </c>
      <c r="W10" s="37">
        <f>U10/V10</f>
        <v>8.0648798521256939</v>
      </c>
      <c r="X10" s="16"/>
      <c r="Z10" s="18"/>
      <c r="AA10" s="19"/>
    </row>
    <row r="11" spans="1:27" s="17" customFormat="1" ht="30.75" customHeight="1" x14ac:dyDescent="0.25">
      <c r="A11" s="10">
        <v>3</v>
      </c>
      <c r="B11" s="38" t="s">
        <v>53</v>
      </c>
      <c r="C11" s="11">
        <v>42132</v>
      </c>
      <c r="D11" s="12" t="s">
        <v>21</v>
      </c>
      <c r="E11" s="12" t="s">
        <v>54</v>
      </c>
      <c r="F11" s="12">
        <v>104</v>
      </c>
      <c r="G11" s="12">
        <v>3</v>
      </c>
      <c r="H11" s="12">
        <v>6</v>
      </c>
      <c r="I11" s="47">
        <v>0</v>
      </c>
      <c r="J11" s="32">
        <v>0</v>
      </c>
      <c r="K11" s="47">
        <v>12</v>
      </c>
      <c r="L11" s="32">
        <v>2</v>
      </c>
      <c r="M11" s="47">
        <v>24</v>
      </c>
      <c r="N11" s="32">
        <v>4</v>
      </c>
      <c r="O11" s="45">
        <f t="shared" ref="O11:P11" si="6">+I11+K11+M11</f>
        <v>36</v>
      </c>
      <c r="P11" s="45">
        <f t="shared" si="6"/>
        <v>6</v>
      </c>
      <c r="Q11" s="32">
        <f>P11/G11</f>
        <v>2</v>
      </c>
      <c r="R11" s="15">
        <f>+O11/P11</f>
        <v>6</v>
      </c>
      <c r="S11" s="46">
        <v>0</v>
      </c>
      <c r="T11" s="34" t="e">
        <f>-(S11-O11)/S11</f>
        <v>#DIV/0!</v>
      </c>
      <c r="U11" s="43">
        <v>66319.37</v>
      </c>
      <c r="V11" s="44">
        <v>7456</v>
      </c>
      <c r="W11" s="37">
        <f>U11/V11</f>
        <v>8.8947652896995706</v>
      </c>
      <c r="X11" s="16"/>
      <c r="Z11" s="18"/>
      <c r="AA11" s="19"/>
    </row>
    <row r="12" spans="1:27" x14ac:dyDescent="0.25">
      <c r="Y12" s="17"/>
      <c r="Z12" s="18"/>
    </row>
    <row r="13" spans="1:27" x14ac:dyDescent="0.25">
      <c r="Y13" s="17"/>
      <c r="Z13" s="18"/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zoomScale="55" zoomScaleNormal="55" workbookViewId="0">
      <selection activeCell="O7" sqref="O7"/>
    </sheetView>
  </sheetViews>
  <sheetFormatPr defaultRowHeight="15" x14ac:dyDescent="0.25"/>
  <cols>
    <col min="1" max="1" width="2.28515625" bestFit="1" customWidth="1"/>
    <col min="2" max="2" width="28" bestFit="1" customWidth="1"/>
    <col min="3" max="3" width="15.42578125" bestFit="1" customWidth="1"/>
    <col min="4" max="4" width="11.42578125" bestFit="1" customWidth="1"/>
    <col min="5" max="5" width="12.28515625" bestFit="1" customWidth="1"/>
    <col min="6" max="6" width="15" bestFit="1" customWidth="1"/>
    <col min="7" max="7" width="14" bestFit="1" customWidth="1"/>
    <col min="8" max="8" width="7.42578125" bestFit="1" customWidth="1"/>
    <col min="9" max="9" width="12.5703125" bestFit="1" customWidth="1"/>
    <col min="10" max="10" width="8.85546875" bestFit="1" customWidth="1"/>
    <col min="11" max="11" width="12.5703125" bestFit="1" customWidth="1"/>
    <col min="12" max="12" width="8.85546875" bestFit="1" customWidth="1"/>
    <col min="13" max="13" width="12.5703125" bestFit="1" customWidth="1"/>
    <col min="14" max="14" width="8.85546875" bestFit="1" customWidth="1"/>
    <col min="15" max="15" width="9.7109375" bestFit="1" customWidth="1"/>
    <col min="16" max="16" width="9.85546875" customWidth="1"/>
    <col min="17" max="17" width="11.85546875" bestFit="1" customWidth="1"/>
    <col min="18" max="18" width="12.28515625" bestFit="1" customWidth="1"/>
    <col min="19" max="19" width="15.140625" customWidth="1"/>
    <col min="20" max="20" width="12.140625" bestFit="1" customWidth="1"/>
    <col min="21" max="21" width="16" bestFit="1" customWidth="1"/>
    <col min="22" max="22" width="9.7109375" bestFit="1" customWidth="1"/>
    <col min="23" max="23" width="17" bestFit="1" customWidth="1"/>
    <col min="25" max="25" width="12.5703125" bestFit="1" customWidth="1"/>
    <col min="26" max="26" width="17.28515625" bestFit="1" customWidth="1"/>
  </cols>
  <sheetData>
    <row r="1" spans="1:27" s="23" customFormat="1" ht="21" customHeight="1" x14ac:dyDescent="0.25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1" t="s">
        <v>67</v>
      </c>
      <c r="W1" s="91"/>
    </row>
    <row r="2" spans="1:27" s="23" customFormat="1" ht="21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 t="s">
        <v>68</v>
      </c>
      <c r="W2" s="91"/>
    </row>
    <row r="3" spans="1:27" s="1" customFormat="1" ht="21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>
        <v>2015</v>
      </c>
      <c r="W3" s="91"/>
    </row>
    <row r="4" spans="1:27" s="2" customFormat="1" ht="25.5" x14ac:dyDescent="0.25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pans="1:27" s="4" customFormat="1" x14ac:dyDescent="0.25">
      <c r="A5" s="3"/>
      <c r="B5" s="94" t="s">
        <v>0</v>
      </c>
      <c r="C5" s="95" t="s">
        <v>1</v>
      </c>
      <c r="D5" s="88" t="s">
        <v>2</v>
      </c>
      <c r="E5" s="88" t="s">
        <v>3</v>
      </c>
      <c r="F5" s="88" t="s">
        <v>4</v>
      </c>
      <c r="G5" s="88" t="s">
        <v>5</v>
      </c>
      <c r="H5" s="88" t="s">
        <v>6</v>
      </c>
      <c r="I5" s="86" t="s">
        <v>7</v>
      </c>
      <c r="J5" s="86"/>
      <c r="K5" s="86" t="s">
        <v>8</v>
      </c>
      <c r="L5" s="86"/>
      <c r="M5" s="86" t="s">
        <v>9</v>
      </c>
      <c r="N5" s="86"/>
      <c r="O5" s="87" t="s">
        <v>10</v>
      </c>
      <c r="P5" s="89"/>
      <c r="Q5" s="89"/>
      <c r="R5" s="89"/>
      <c r="S5" s="86" t="s">
        <v>11</v>
      </c>
      <c r="T5" s="86"/>
      <c r="U5" s="87" t="s">
        <v>12</v>
      </c>
      <c r="V5" s="87"/>
      <c r="W5" s="87"/>
    </row>
    <row r="6" spans="1:27" s="4" customFormat="1" ht="42.75" x14ac:dyDescent="0.25">
      <c r="A6" s="3"/>
      <c r="B6" s="94"/>
      <c r="C6" s="95"/>
      <c r="D6" s="88"/>
      <c r="E6" s="88"/>
      <c r="F6" s="88"/>
      <c r="G6" s="88"/>
      <c r="H6" s="88"/>
      <c r="I6" s="5" t="s">
        <v>13</v>
      </c>
      <c r="J6" s="6" t="s">
        <v>14</v>
      </c>
      <c r="K6" s="5" t="s">
        <v>13</v>
      </c>
      <c r="L6" s="6" t="s">
        <v>14</v>
      </c>
      <c r="M6" s="5" t="s">
        <v>13</v>
      </c>
      <c r="N6" s="6" t="s">
        <v>14</v>
      </c>
      <c r="O6" s="6" t="s">
        <v>13</v>
      </c>
      <c r="P6" s="7" t="s">
        <v>14</v>
      </c>
      <c r="Q6" s="6" t="s">
        <v>15</v>
      </c>
      <c r="R6" s="72" t="s">
        <v>16</v>
      </c>
      <c r="S6" s="5" t="s">
        <v>13</v>
      </c>
      <c r="T6" s="73" t="s">
        <v>17</v>
      </c>
      <c r="U6" s="5" t="s">
        <v>13</v>
      </c>
      <c r="V6" s="6" t="s">
        <v>14</v>
      </c>
      <c r="W6" s="72" t="s">
        <v>16</v>
      </c>
    </row>
    <row r="7" spans="1:27" s="17" customFormat="1" ht="30.75" customHeight="1" x14ac:dyDescent="0.25">
      <c r="A7" s="10">
        <v>1</v>
      </c>
      <c r="B7" s="38" t="s">
        <v>70</v>
      </c>
      <c r="C7" s="11">
        <v>42136</v>
      </c>
      <c r="D7" s="12" t="s">
        <v>21</v>
      </c>
      <c r="E7" s="12" t="s">
        <v>69</v>
      </c>
      <c r="F7" s="12">
        <v>63</v>
      </c>
      <c r="G7" s="12">
        <v>63</v>
      </c>
      <c r="H7" s="12">
        <v>1</v>
      </c>
      <c r="I7" s="47">
        <v>5990</v>
      </c>
      <c r="J7" s="32">
        <v>629</v>
      </c>
      <c r="K7" s="47">
        <v>8007.5</v>
      </c>
      <c r="L7" s="32">
        <v>798</v>
      </c>
      <c r="M7" s="47">
        <v>7479.5</v>
      </c>
      <c r="N7" s="32">
        <v>782</v>
      </c>
      <c r="O7" s="45">
        <f t="shared" ref="O7:P9" si="0">+I7+K7+M7</f>
        <v>21477</v>
      </c>
      <c r="P7" s="45">
        <f t="shared" si="0"/>
        <v>2209</v>
      </c>
      <c r="Q7" s="32">
        <f>P7/G7</f>
        <v>35.063492063492063</v>
      </c>
      <c r="R7" s="15">
        <f>+O7/P7</f>
        <v>9.7224988682661841</v>
      </c>
      <c r="S7" s="46">
        <v>0</v>
      </c>
      <c r="T7" s="34" t="e">
        <f>-(S7-O7)/S7</f>
        <v>#DIV/0!</v>
      </c>
      <c r="U7" s="43">
        <v>21464</v>
      </c>
      <c r="V7" s="44">
        <v>2218</v>
      </c>
      <c r="W7" s="37">
        <f>U7/V7</f>
        <v>9.6771866546438225</v>
      </c>
      <c r="X7" s="16"/>
      <c r="Z7" s="18"/>
      <c r="AA7" s="19"/>
    </row>
    <row r="8" spans="1:27" s="17" customFormat="1" ht="30.75" customHeight="1" x14ac:dyDescent="0.25">
      <c r="A8" s="10">
        <v>2</v>
      </c>
      <c r="B8" s="38" t="s">
        <v>66</v>
      </c>
      <c r="C8" s="11">
        <v>42160</v>
      </c>
      <c r="D8" s="12" t="s">
        <v>21</v>
      </c>
      <c r="E8" s="12" t="s">
        <v>65</v>
      </c>
      <c r="F8" s="12">
        <v>203</v>
      </c>
      <c r="G8" s="12">
        <v>175</v>
      </c>
      <c r="H8" s="12">
        <v>2</v>
      </c>
      <c r="I8" s="47">
        <v>94518.12</v>
      </c>
      <c r="J8" s="32">
        <v>10077</v>
      </c>
      <c r="K8" s="47">
        <v>41941.620000000003</v>
      </c>
      <c r="L8" s="32">
        <v>4259</v>
      </c>
      <c r="M8" s="47">
        <v>53889</v>
      </c>
      <c r="N8" s="32">
        <v>5416</v>
      </c>
      <c r="O8" s="45">
        <f t="shared" si="0"/>
        <v>190348.74</v>
      </c>
      <c r="P8" s="45">
        <f t="shared" si="0"/>
        <v>19752</v>
      </c>
      <c r="Q8" s="32">
        <f>P8/G8</f>
        <v>112.86857142857143</v>
      </c>
      <c r="R8" s="15">
        <f>+O8/P8</f>
        <v>9.6369349939246653</v>
      </c>
      <c r="S8" s="46">
        <v>238143.18</v>
      </c>
      <c r="T8" s="34">
        <f>-(S8-O8)/S8</f>
        <v>-0.20069623660858146</v>
      </c>
      <c r="U8" s="43">
        <v>689483.76000000013</v>
      </c>
      <c r="V8" s="44">
        <v>72563</v>
      </c>
      <c r="W8" s="37">
        <f>U8/V8</f>
        <v>9.5018640353899393</v>
      </c>
      <c r="X8" s="16"/>
      <c r="Z8" s="18"/>
      <c r="AA8" s="19"/>
    </row>
    <row r="9" spans="1:27" s="17" customFormat="1" ht="30.75" customHeight="1" x14ac:dyDescent="0.25">
      <c r="A9" s="10">
        <v>3</v>
      </c>
      <c r="B9" s="38" t="s">
        <v>62</v>
      </c>
      <c r="C9" s="11">
        <v>42153</v>
      </c>
      <c r="D9" s="12" t="s">
        <v>21</v>
      </c>
      <c r="E9" s="12" t="s">
        <v>54</v>
      </c>
      <c r="F9" s="12">
        <v>61</v>
      </c>
      <c r="G9" s="12">
        <v>4</v>
      </c>
      <c r="H9" s="12">
        <v>3</v>
      </c>
      <c r="I9" s="47">
        <v>224</v>
      </c>
      <c r="J9" s="32">
        <v>26</v>
      </c>
      <c r="K9" s="47">
        <v>248</v>
      </c>
      <c r="L9" s="32">
        <v>27</v>
      </c>
      <c r="M9" s="47">
        <v>124</v>
      </c>
      <c r="N9" s="32">
        <v>13</v>
      </c>
      <c r="O9" s="45">
        <f t="shared" si="0"/>
        <v>596</v>
      </c>
      <c r="P9" s="45">
        <f t="shared" si="0"/>
        <v>66</v>
      </c>
      <c r="Q9" s="32">
        <f>P9/G9</f>
        <v>16.5</v>
      </c>
      <c r="R9" s="15">
        <f>+O9/P9</f>
        <v>9.0303030303030312</v>
      </c>
      <c r="S9" s="46">
        <v>10908.5</v>
      </c>
      <c r="T9" s="34">
        <f>-(S9-O9)/S9</f>
        <v>-0.94536370720080676</v>
      </c>
      <c r="U9" s="43">
        <v>21379</v>
      </c>
      <c r="V9" s="44">
        <v>2652</v>
      </c>
      <c r="W9" s="37">
        <f>U9/V9</f>
        <v>8.0614630467571651</v>
      </c>
      <c r="X9" s="16"/>
      <c r="Z9" s="18"/>
      <c r="AA9" s="19"/>
    </row>
    <row r="10" spans="1:27" x14ac:dyDescent="0.25">
      <c r="Y10" s="17"/>
      <c r="Z10" s="18"/>
    </row>
    <row r="11" spans="1:27" x14ac:dyDescent="0.25">
      <c r="Y11" s="17"/>
      <c r="Z11" s="18"/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zoomScale="55" zoomScaleNormal="55" workbookViewId="0">
      <selection activeCell="B10" sqref="B10:H10"/>
    </sheetView>
  </sheetViews>
  <sheetFormatPr defaultRowHeight="15" x14ac:dyDescent="0.25"/>
  <cols>
    <col min="1" max="1" width="2.28515625" bestFit="1" customWidth="1"/>
    <col min="2" max="2" width="28" bestFit="1" customWidth="1"/>
    <col min="3" max="3" width="15.42578125" bestFit="1" customWidth="1"/>
    <col min="4" max="4" width="11.42578125" bestFit="1" customWidth="1"/>
    <col min="5" max="5" width="12.28515625" bestFit="1" customWidth="1"/>
    <col min="6" max="6" width="15" bestFit="1" customWidth="1"/>
    <col min="7" max="7" width="14" bestFit="1" customWidth="1"/>
    <col min="8" max="8" width="7.42578125" bestFit="1" customWidth="1"/>
    <col min="9" max="9" width="12.5703125" bestFit="1" customWidth="1"/>
    <col min="10" max="10" width="8.85546875" bestFit="1" customWidth="1"/>
    <col min="11" max="11" width="12.5703125" bestFit="1" customWidth="1"/>
    <col min="12" max="12" width="8.85546875" bestFit="1" customWidth="1"/>
    <col min="13" max="13" width="12.5703125" bestFit="1" customWidth="1"/>
    <col min="14" max="14" width="8.85546875" bestFit="1" customWidth="1"/>
    <col min="15" max="15" width="9.7109375" bestFit="1" customWidth="1"/>
    <col min="16" max="16" width="9.85546875" customWidth="1"/>
    <col min="17" max="17" width="11.85546875" bestFit="1" customWidth="1"/>
    <col min="18" max="18" width="12.28515625" bestFit="1" customWidth="1"/>
    <col min="19" max="19" width="15.140625" customWidth="1"/>
    <col min="20" max="20" width="12.140625" bestFit="1" customWidth="1"/>
    <col min="21" max="21" width="16" bestFit="1" customWidth="1"/>
    <col min="22" max="22" width="9.7109375" bestFit="1" customWidth="1"/>
    <col min="23" max="23" width="17" bestFit="1" customWidth="1"/>
    <col min="25" max="25" width="12.5703125" bestFit="1" customWidth="1"/>
    <col min="26" max="26" width="17.28515625" bestFit="1" customWidth="1"/>
  </cols>
  <sheetData>
    <row r="1" spans="1:27" s="23" customFormat="1" ht="21" customHeight="1" x14ac:dyDescent="0.25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1" t="s">
        <v>63</v>
      </c>
      <c r="W1" s="91"/>
    </row>
    <row r="2" spans="1:27" s="23" customFormat="1" ht="21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 t="s">
        <v>64</v>
      </c>
      <c r="W2" s="91"/>
    </row>
    <row r="3" spans="1:27" s="1" customFormat="1" ht="21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>
        <v>2015</v>
      </c>
      <c r="W3" s="91"/>
    </row>
    <row r="4" spans="1:27" s="2" customFormat="1" ht="25.5" x14ac:dyDescent="0.25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pans="1:27" s="4" customFormat="1" x14ac:dyDescent="0.25">
      <c r="A5" s="3"/>
      <c r="B5" s="94" t="s">
        <v>0</v>
      </c>
      <c r="C5" s="95" t="s">
        <v>1</v>
      </c>
      <c r="D5" s="88" t="s">
        <v>2</v>
      </c>
      <c r="E5" s="88" t="s">
        <v>3</v>
      </c>
      <c r="F5" s="88" t="s">
        <v>4</v>
      </c>
      <c r="G5" s="88" t="s">
        <v>5</v>
      </c>
      <c r="H5" s="88" t="s">
        <v>6</v>
      </c>
      <c r="I5" s="86" t="s">
        <v>7</v>
      </c>
      <c r="J5" s="86"/>
      <c r="K5" s="86" t="s">
        <v>8</v>
      </c>
      <c r="L5" s="86"/>
      <c r="M5" s="86" t="s">
        <v>9</v>
      </c>
      <c r="N5" s="86"/>
      <c r="O5" s="87" t="s">
        <v>10</v>
      </c>
      <c r="P5" s="89"/>
      <c r="Q5" s="89"/>
      <c r="R5" s="89"/>
      <c r="S5" s="86" t="s">
        <v>11</v>
      </c>
      <c r="T5" s="86"/>
      <c r="U5" s="87" t="s">
        <v>12</v>
      </c>
      <c r="V5" s="87"/>
      <c r="W5" s="87"/>
    </row>
    <row r="6" spans="1:27" s="4" customFormat="1" ht="42.75" x14ac:dyDescent="0.25">
      <c r="A6" s="3"/>
      <c r="B6" s="94"/>
      <c r="C6" s="95"/>
      <c r="D6" s="88"/>
      <c r="E6" s="88"/>
      <c r="F6" s="88"/>
      <c r="G6" s="88"/>
      <c r="H6" s="88"/>
      <c r="I6" s="5" t="s">
        <v>13</v>
      </c>
      <c r="J6" s="6" t="s">
        <v>14</v>
      </c>
      <c r="K6" s="5" t="s">
        <v>13</v>
      </c>
      <c r="L6" s="6" t="s">
        <v>14</v>
      </c>
      <c r="M6" s="5" t="s">
        <v>13</v>
      </c>
      <c r="N6" s="6" t="s">
        <v>14</v>
      </c>
      <c r="O6" s="6" t="s">
        <v>13</v>
      </c>
      <c r="P6" s="7" t="s">
        <v>14</v>
      </c>
      <c r="Q6" s="6" t="s">
        <v>15</v>
      </c>
      <c r="R6" s="70" t="s">
        <v>16</v>
      </c>
      <c r="S6" s="5" t="s">
        <v>13</v>
      </c>
      <c r="T6" s="71" t="s">
        <v>17</v>
      </c>
      <c r="U6" s="5" t="s">
        <v>13</v>
      </c>
      <c r="V6" s="6" t="s">
        <v>14</v>
      </c>
      <c r="W6" s="70" t="s">
        <v>16</v>
      </c>
    </row>
    <row r="7" spans="1:27" s="17" customFormat="1" ht="30.75" customHeight="1" x14ac:dyDescent="0.25">
      <c r="A7" s="10">
        <v>1</v>
      </c>
      <c r="B7" s="38" t="s">
        <v>66</v>
      </c>
      <c r="C7" s="11">
        <v>42160</v>
      </c>
      <c r="D7" s="12" t="s">
        <v>21</v>
      </c>
      <c r="E7" s="12" t="s">
        <v>65</v>
      </c>
      <c r="F7" s="12">
        <v>203</v>
      </c>
      <c r="G7" s="12">
        <v>203</v>
      </c>
      <c r="H7" s="12">
        <v>1</v>
      </c>
      <c r="I7" s="47">
        <v>63883.26</v>
      </c>
      <c r="J7" s="32">
        <v>6453</v>
      </c>
      <c r="K7" s="47">
        <v>92254.62</v>
      </c>
      <c r="L7" s="32">
        <v>8916</v>
      </c>
      <c r="M7" s="47">
        <v>82005.3</v>
      </c>
      <c r="N7" s="32">
        <v>8026</v>
      </c>
      <c r="O7" s="45">
        <f t="shared" ref="O7:P10" si="0">+I7+K7+M7</f>
        <v>238143.18</v>
      </c>
      <c r="P7" s="45">
        <f t="shared" si="0"/>
        <v>23395</v>
      </c>
      <c r="Q7" s="32">
        <f>P7/G7</f>
        <v>115.24630541871922</v>
      </c>
      <c r="R7" s="15">
        <f>+O7/P7</f>
        <v>10.179234024364179</v>
      </c>
      <c r="S7" s="46">
        <v>0</v>
      </c>
      <c r="T7" s="34" t="e">
        <f>-(S7-O7)/S7</f>
        <v>#DIV/0!</v>
      </c>
      <c r="U7" s="43">
        <v>238143.18</v>
      </c>
      <c r="V7" s="44">
        <v>23395</v>
      </c>
      <c r="W7" s="37">
        <f>U7/V7</f>
        <v>10.179234024364179</v>
      </c>
      <c r="X7" s="16"/>
      <c r="Z7" s="18"/>
      <c r="AA7" s="19"/>
    </row>
    <row r="8" spans="1:27" s="17" customFormat="1" ht="30.75" customHeight="1" x14ac:dyDescent="0.25">
      <c r="A8" s="10">
        <v>2</v>
      </c>
      <c r="B8" s="38" t="s">
        <v>62</v>
      </c>
      <c r="C8" s="11">
        <v>42153</v>
      </c>
      <c r="D8" s="12" t="s">
        <v>21</v>
      </c>
      <c r="E8" s="12" t="s">
        <v>54</v>
      </c>
      <c r="F8" s="12">
        <v>61</v>
      </c>
      <c r="G8" s="12">
        <v>17</v>
      </c>
      <c r="H8" s="12">
        <v>2</v>
      </c>
      <c r="I8" s="47">
        <v>182</v>
      </c>
      <c r="J8" s="32">
        <v>22</v>
      </c>
      <c r="K8" s="47">
        <v>843</v>
      </c>
      <c r="L8" s="32">
        <v>98</v>
      </c>
      <c r="M8" s="47">
        <v>245</v>
      </c>
      <c r="N8" s="32">
        <v>28</v>
      </c>
      <c r="O8" s="45">
        <f t="shared" si="0"/>
        <v>1270</v>
      </c>
      <c r="P8" s="45">
        <f t="shared" si="0"/>
        <v>148</v>
      </c>
      <c r="Q8" s="32">
        <f>P8/G8</f>
        <v>8.7058823529411757</v>
      </c>
      <c r="R8" s="15">
        <f>+O8/P8</f>
        <v>8.5810810810810807</v>
      </c>
      <c r="S8" s="46">
        <v>10908.5</v>
      </c>
      <c r="T8" s="34">
        <f>-(S8-O8)/S8</f>
        <v>-0.88357702708896735</v>
      </c>
      <c r="U8" s="43">
        <v>19727</v>
      </c>
      <c r="V8" s="44">
        <v>2436</v>
      </c>
      <c r="W8" s="37">
        <f>U8/V8</f>
        <v>8.0981116584564852</v>
      </c>
      <c r="X8" s="16"/>
      <c r="Z8" s="18"/>
      <c r="AA8" s="19"/>
    </row>
    <row r="9" spans="1:27" s="17" customFormat="1" ht="30.75" customHeight="1" x14ac:dyDescent="0.25">
      <c r="A9" s="10">
        <v>3</v>
      </c>
      <c r="B9" s="38" t="s">
        <v>59</v>
      </c>
      <c r="C9" s="11">
        <v>42146</v>
      </c>
      <c r="D9" s="12" t="s">
        <v>21</v>
      </c>
      <c r="E9" s="12" t="s">
        <v>54</v>
      </c>
      <c r="F9" s="12">
        <v>25</v>
      </c>
      <c r="G9" s="12">
        <v>2</v>
      </c>
      <c r="H9" s="12">
        <v>3</v>
      </c>
      <c r="I9" s="47">
        <v>386</v>
      </c>
      <c r="J9" s="32">
        <v>62</v>
      </c>
      <c r="K9" s="47">
        <v>152</v>
      </c>
      <c r="L9" s="32">
        <v>24</v>
      </c>
      <c r="M9" s="47">
        <v>114</v>
      </c>
      <c r="N9" s="32">
        <v>19</v>
      </c>
      <c r="O9" s="45">
        <f t="shared" si="0"/>
        <v>652</v>
      </c>
      <c r="P9" s="45">
        <f t="shared" si="0"/>
        <v>105</v>
      </c>
      <c r="Q9" s="32">
        <f>P9/G9</f>
        <v>52.5</v>
      </c>
      <c r="R9" s="15">
        <f>+O9/P9</f>
        <v>6.2095238095238097</v>
      </c>
      <c r="S9" s="46">
        <v>575</v>
      </c>
      <c r="T9" s="34">
        <f>-(S9-O9)/S9</f>
        <v>0.13391304347826086</v>
      </c>
      <c r="U9" s="43">
        <v>13052.98</v>
      </c>
      <c r="V9" s="44">
        <v>1332</v>
      </c>
      <c r="W9" s="37">
        <f>U9/V9</f>
        <v>9.7995345345345335</v>
      </c>
      <c r="X9" s="16"/>
      <c r="Z9" s="18"/>
      <c r="AA9" s="19"/>
    </row>
    <row r="10" spans="1:27" s="17" customFormat="1" ht="30.75" customHeight="1" x14ac:dyDescent="0.25">
      <c r="A10" s="10">
        <v>4</v>
      </c>
      <c r="B10" s="38" t="s">
        <v>53</v>
      </c>
      <c r="C10" s="11">
        <v>42132</v>
      </c>
      <c r="D10" s="12" t="s">
        <v>21</v>
      </c>
      <c r="E10" s="12" t="s">
        <v>54</v>
      </c>
      <c r="F10" s="12">
        <v>104</v>
      </c>
      <c r="G10" s="12">
        <v>4</v>
      </c>
      <c r="H10" s="12">
        <v>5</v>
      </c>
      <c r="I10" s="47">
        <v>12</v>
      </c>
      <c r="J10" s="32">
        <v>2</v>
      </c>
      <c r="K10" s="47">
        <v>144</v>
      </c>
      <c r="L10" s="32">
        <v>24</v>
      </c>
      <c r="M10" s="47">
        <v>12</v>
      </c>
      <c r="N10" s="32">
        <v>2</v>
      </c>
      <c r="O10" s="45">
        <f t="shared" si="0"/>
        <v>168</v>
      </c>
      <c r="P10" s="45">
        <f t="shared" si="0"/>
        <v>28</v>
      </c>
      <c r="Q10" s="32">
        <f>P10/G10</f>
        <v>7</v>
      </c>
      <c r="R10" s="15">
        <f>+O10/P10</f>
        <v>6</v>
      </c>
      <c r="S10" s="46">
        <v>499</v>
      </c>
      <c r="T10" s="34">
        <f>-(S10-O10)/S10</f>
        <v>-0.66332665330661322</v>
      </c>
      <c r="U10" s="43">
        <v>63641.37</v>
      </c>
      <c r="V10" s="44">
        <v>7025</v>
      </c>
      <c r="W10" s="37">
        <f>U10/V10</f>
        <v>9.0592697508896798</v>
      </c>
      <c r="X10" s="16"/>
      <c r="Z10" s="18"/>
      <c r="AA10" s="19"/>
    </row>
    <row r="11" spans="1:27" x14ac:dyDescent="0.25">
      <c r="Y11" s="17"/>
      <c r="Z11" s="18"/>
    </row>
    <row r="12" spans="1:27" x14ac:dyDescent="0.25">
      <c r="Y12" s="17"/>
      <c r="Z12" s="18"/>
    </row>
    <row r="13" spans="1:27" x14ac:dyDescent="0.25">
      <c r="Y13" s="17"/>
      <c r="Z13" s="18"/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zoomScale="55" zoomScaleNormal="55" workbookViewId="0">
      <selection activeCell="O7" sqref="O7:O9"/>
    </sheetView>
  </sheetViews>
  <sheetFormatPr defaultRowHeight="15" x14ac:dyDescent="0.25"/>
  <cols>
    <col min="1" max="1" width="2.28515625" bestFit="1" customWidth="1"/>
    <col min="2" max="2" width="28" bestFit="1" customWidth="1"/>
    <col min="3" max="3" width="15.42578125" bestFit="1" customWidth="1"/>
    <col min="4" max="4" width="11.42578125" bestFit="1" customWidth="1"/>
    <col min="5" max="5" width="12.28515625" bestFit="1" customWidth="1"/>
    <col min="6" max="6" width="15" bestFit="1" customWidth="1"/>
    <col min="7" max="7" width="14" bestFit="1" customWidth="1"/>
    <col min="8" max="8" width="7.42578125" bestFit="1" customWidth="1"/>
    <col min="9" max="9" width="12.5703125" bestFit="1" customWidth="1"/>
    <col min="10" max="10" width="8.85546875" bestFit="1" customWidth="1"/>
    <col min="11" max="11" width="12.5703125" bestFit="1" customWidth="1"/>
    <col min="12" max="12" width="8.85546875" bestFit="1" customWidth="1"/>
    <col min="13" max="13" width="12.5703125" bestFit="1" customWidth="1"/>
    <col min="14" max="14" width="8.85546875" bestFit="1" customWidth="1"/>
    <col min="15" max="15" width="9.7109375" bestFit="1" customWidth="1"/>
    <col min="16" max="16" width="9.85546875" customWidth="1"/>
    <col min="17" max="17" width="11.85546875" bestFit="1" customWidth="1"/>
    <col min="18" max="18" width="12.28515625" bestFit="1" customWidth="1"/>
    <col min="19" max="19" width="15.140625" customWidth="1"/>
    <col min="20" max="20" width="12.140625" bestFit="1" customWidth="1"/>
    <col min="21" max="21" width="16" bestFit="1" customWidth="1"/>
    <col min="22" max="22" width="9.7109375" bestFit="1" customWidth="1"/>
    <col min="23" max="23" width="17" bestFit="1" customWidth="1"/>
    <col min="25" max="25" width="12.5703125" bestFit="1" customWidth="1"/>
    <col min="26" max="26" width="17.28515625" bestFit="1" customWidth="1"/>
  </cols>
  <sheetData>
    <row r="1" spans="1:27" s="23" customFormat="1" ht="21" customHeight="1" x14ac:dyDescent="0.25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1" t="s">
        <v>60</v>
      </c>
      <c r="W1" s="91"/>
    </row>
    <row r="2" spans="1:27" s="23" customFormat="1" ht="21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 t="s">
        <v>61</v>
      </c>
      <c r="W2" s="91"/>
    </row>
    <row r="3" spans="1:27" s="1" customFormat="1" ht="21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>
        <v>2015</v>
      </c>
      <c r="W3" s="91"/>
    </row>
    <row r="4" spans="1:27" s="2" customFormat="1" ht="25.5" x14ac:dyDescent="0.25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pans="1:27" s="4" customFormat="1" x14ac:dyDescent="0.25">
      <c r="A5" s="3"/>
      <c r="B5" s="94" t="s">
        <v>0</v>
      </c>
      <c r="C5" s="95" t="s">
        <v>1</v>
      </c>
      <c r="D5" s="88" t="s">
        <v>2</v>
      </c>
      <c r="E5" s="88" t="s">
        <v>3</v>
      </c>
      <c r="F5" s="88" t="s">
        <v>4</v>
      </c>
      <c r="G5" s="88" t="s">
        <v>5</v>
      </c>
      <c r="H5" s="88" t="s">
        <v>6</v>
      </c>
      <c r="I5" s="86" t="s">
        <v>7</v>
      </c>
      <c r="J5" s="86"/>
      <c r="K5" s="86" t="s">
        <v>8</v>
      </c>
      <c r="L5" s="86"/>
      <c r="M5" s="86" t="s">
        <v>9</v>
      </c>
      <c r="N5" s="86"/>
      <c r="O5" s="87" t="s">
        <v>10</v>
      </c>
      <c r="P5" s="89"/>
      <c r="Q5" s="89"/>
      <c r="R5" s="89"/>
      <c r="S5" s="86" t="s">
        <v>11</v>
      </c>
      <c r="T5" s="86"/>
      <c r="U5" s="87" t="s">
        <v>12</v>
      </c>
      <c r="V5" s="87"/>
      <c r="W5" s="87"/>
    </row>
    <row r="6" spans="1:27" s="4" customFormat="1" ht="42.75" x14ac:dyDescent="0.25">
      <c r="A6" s="3"/>
      <c r="B6" s="94"/>
      <c r="C6" s="95"/>
      <c r="D6" s="88"/>
      <c r="E6" s="88"/>
      <c r="F6" s="88"/>
      <c r="G6" s="88"/>
      <c r="H6" s="88"/>
      <c r="I6" s="5" t="s">
        <v>13</v>
      </c>
      <c r="J6" s="6" t="s">
        <v>14</v>
      </c>
      <c r="K6" s="5" t="s">
        <v>13</v>
      </c>
      <c r="L6" s="6" t="s">
        <v>14</v>
      </c>
      <c r="M6" s="5" t="s">
        <v>13</v>
      </c>
      <c r="N6" s="6" t="s">
        <v>14</v>
      </c>
      <c r="O6" s="6" t="s">
        <v>13</v>
      </c>
      <c r="P6" s="7" t="s">
        <v>14</v>
      </c>
      <c r="Q6" s="6" t="s">
        <v>15</v>
      </c>
      <c r="R6" s="68" t="s">
        <v>16</v>
      </c>
      <c r="S6" s="5" t="s">
        <v>13</v>
      </c>
      <c r="T6" s="69" t="s">
        <v>17</v>
      </c>
      <c r="U6" s="5" t="s">
        <v>13</v>
      </c>
      <c r="V6" s="6" t="s">
        <v>14</v>
      </c>
      <c r="W6" s="68" t="s">
        <v>16</v>
      </c>
    </row>
    <row r="7" spans="1:27" s="17" customFormat="1" ht="30.75" customHeight="1" x14ac:dyDescent="0.25">
      <c r="A7" s="10">
        <v>1</v>
      </c>
      <c r="B7" s="38" t="s">
        <v>62</v>
      </c>
      <c r="C7" s="11">
        <v>42153</v>
      </c>
      <c r="D7" s="12" t="s">
        <v>21</v>
      </c>
      <c r="E7" s="12" t="s">
        <v>54</v>
      </c>
      <c r="F7" s="12">
        <v>61</v>
      </c>
      <c r="G7" s="12">
        <v>62</v>
      </c>
      <c r="H7" s="12">
        <v>1</v>
      </c>
      <c r="I7" s="47">
        <v>1529.5</v>
      </c>
      <c r="J7" s="32">
        <v>171</v>
      </c>
      <c r="K7" s="47">
        <v>4776.5</v>
      </c>
      <c r="L7" s="32">
        <v>516</v>
      </c>
      <c r="M7" s="47">
        <v>4602.5</v>
      </c>
      <c r="N7" s="32">
        <v>505</v>
      </c>
      <c r="O7" s="45">
        <f t="shared" ref="O7" si="0">+I7+K7+M7</f>
        <v>10908.5</v>
      </c>
      <c r="P7" s="45">
        <f t="shared" ref="P7" si="1">+J7+L7+N7</f>
        <v>1192</v>
      </c>
      <c r="Q7" s="32">
        <f>P7/G7</f>
        <v>19.225806451612904</v>
      </c>
      <c r="R7" s="15">
        <f>+O7/P7</f>
        <v>9.1514261744966436</v>
      </c>
      <c r="S7" s="46">
        <v>0</v>
      </c>
      <c r="T7" s="34" t="e">
        <f>-(S7-O7)/S7</f>
        <v>#DIV/0!</v>
      </c>
      <c r="U7" s="43">
        <v>10909</v>
      </c>
      <c r="V7" s="44">
        <v>1192</v>
      </c>
      <c r="W7" s="37">
        <f>U7/V7</f>
        <v>9.151845637583893</v>
      </c>
      <c r="X7" s="16"/>
      <c r="Z7" s="18"/>
      <c r="AA7" s="19"/>
    </row>
    <row r="8" spans="1:27" s="17" customFormat="1" ht="30.75" customHeight="1" x14ac:dyDescent="0.25">
      <c r="A8" s="10">
        <v>2</v>
      </c>
      <c r="B8" s="38" t="s">
        <v>59</v>
      </c>
      <c r="C8" s="11">
        <v>42146</v>
      </c>
      <c r="D8" s="12" t="s">
        <v>21</v>
      </c>
      <c r="E8" s="12" t="s">
        <v>54</v>
      </c>
      <c r="F8" s="12">
        <v>25</v>
      </c>
      <c r="G8" s="12">
        <v>6</v>
      </c>
      <c r="H8" s="12">
        <v>2</v>
      </c>
      <c r="I8" s="47">
        <v>149</v>
      </c>
      <c r="J8" s="32">
        <v>17</v>
      </c>
      <c r="K8" s="47">
        <v>255</v>
      </c>
      <c r="L8" s="32">
        <v>31</v>
      </c>
      <c r="M8" s="47">
        <v>171</v>
      </c>
      <c r="N8" s="32">
        <v>17</v>
      </c>
      <c r="O8" s="45">
        <f t="shared" ref="O8:P10" si="2">+I8+K8+M8</f>
        <v>575</v>
      </c>
      <c r="P8" s="45">
        <f t="shared" si="2"/>
        <v>65</v>
      </c>
      <c r="Q8" s="32">
        <f>P8/G8</f>
        <v>10.833333333333334</v>
      </c>
      <c r="R8" s="15">
        <f>+O8/P8</f>
        <v>8.8461538461538467</v>
      </c>
      <c r="S8" s="46">
        <v>6236.74</v>
      </c>
      <c r="T8" s="34">
        <f>-(S8-O8)/S8</f>
        <v>-0.90780439781039457</v>
      </c>
      <c r="U8" s="43">
        <v>11991.48</v>
      </c>
      <c r="V8" s="44">
        <v>1180</v>
      </c>
      <c r="W8" s="37">
        <f>U8/V8</f>
        <v>10.162271186440677</v>
      </c>
      <c r="X8" s="16"/>
      <c r="Z8" s="18"/>
      <c r="AA8" s="19"/>
    </row>
    <row r="9" spans="1:27" s="17" customFormat="1" ht="30.75" customHeight="1" x14ac:dyDescent="0.25">
      <c r="A9" s="10">
        <v>3</v>
      </c>
      <c r="B9" s="38" t="s">
        <v>53</v>
      </c>
      <c r="C9" s="11">
        <v>42132</v>
      </c>
      <c r="D9" s="12" t="s">
        <v>21</v>
      </c>
      <c r="E9" s="12" t="s">
        <v>54</v>
      </c>
      <c r="F9" s="12">
        <v>104</v>
      </c>
      <c r="G9" s="12">
        <v>8</v>
      </c>
      <c r="H9" s="12">
        <v>4</v>
      </c>
      <c r="I9" s="47">
        <v>98</v>
      </c>
      <c r="J9" s="32">
        <v>13</v>
      </c>
      <c r="K9" s="47">
        <v>281</v>
      </c>
      <c r="L9" s="32">
        <v>39</v>
      </c>
      <c r="M9" s="47">
        <v>120</v>
      </c>
      <c r="N9" s="32">
        <v>17</v>
      </c>
      <c r="O9" s="45">
        <f t="shared" si="2"/>
        <v>499</v>
      </c>
      <c r="P9" s="45">
        <f t="shared" si="2"/>
        <v>69</v>
      </c>
      <c r="Q9" s="32">
        <f>P9/G9</f>
        <v>8.625</v>
      </c>
      <c r="R9" s="15">
        <f>+O9/P9</f>
        <v>7.2318840579710146</v>
      </c>
      <c r="S9" s="46">
        <v>2232</v>
      </c>
      <c r="T9" s="34">
        <f>-(S9-O9)/S9</f>
        <v>-0.77643369175627241</v>
      </c>
      <c r="U9" s="43">
        <v>60290.369999999995</v>
      </c>
      <c r="V9" s="44">
        <v>6501</v>
      </c>
      <c r="W9" s="37">
        <f>U9/V9</f>
        <v>9.2740147669589295</v>
      </c>
      <c r="X9" s="16"/>
      <c r="Z9" s="18"/>
      <c r="AA9" s="19"/>
    </row>
    <row r="10" spans="1:27" s="17" customFormat="1" ht="30.75" customHeight="1" x14ac:dyDescent="0.25">
      <c r="A10" s="10">
        <v>4</v>
      </c>
      <c r="B10" s="38" t="s">
        <v>49</v>
      </c>
      <c r="C10" s="11">
        <v>42125</v>
      </c>
      <c r="D10" s="12" t="s">
        <v>21</v>
      </c>
      <c r="E10" s="12" t="s">
        <v>50</v>
      </c>
      <c r="F10" s="12">
        <v>143</v>
      </c>
      <c r="G10" s="12">
        <v>1</v>
      </c>
      <c r="H10" s="12">
        <v>5</v>
      </c>
      <c r="I10" s="47">
        <v>36</v>
      </c>
      <c r="J10" s="32">
        <v>6</v>
      </c>
      <c r="K10" s="47">
        <v>24</v>
      </c>
      <c r="L10" s="32">
        <v>4</v>
      </c>
      <c r="M10" s="47">
        <v>0</v>
      </c>
      <c r="N10" s="32">
        <v>0</v>
      </c>
      <c r="O10" s="45">
        <f t="shared" si="2"/>
        <v>60</v>
      </c>
      <c r="P10" s="45">
        <f t="shared" si="2"/>
        <v>10</v>
      </c>
      <c r="Q10" s="32">
        <f>P10/G10</f>
        <v>10</v>
      </c>
      <c r="R10" s="15">
        <f>+O10/P10</f>
        <v>6</v>
      </c>
      <c r="S10" s="46">
        <v>391</v>
      </c>
      <c r="T10" s="34">
        <f>-(S10-O10)/S10</f>
        <v>-0.84654731457800514</v>
      </c>
      <c r="U10" s="43">
        <v>347377.31</v>
      </c>
      <c r="V10" s="44">
        <v>36142</v>
      </c>
      <c r="W10" s="37">
        <f>U10/V10</f>
        <v>9.6114578606607264</v>
      </c>
      <c r="X10" s="16"/>
      <c r="Z10" s="18"/>
      <c r="AA10" s="19"/>
    </row>
    <row r="11" spans="1:27" x14ac:dyDescent="0.25">
      <c r="Y11" s="17"/>
      <c r="Z11" s="18"/>
    </row>
    <row r="12" spans="1:27" x14ac:dyDescent="0.25">
      <c r="Y12" s="17"/>
      <c r="Z12" s="18"/>
    </row>
    <row r="13" spans="1:27" x14ac:dyDescent="0.25">
      <c r="Y13" s="17"/>
      <c r="Z13" s="18"/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22</vt:i4>
      </vt:variant>
    </vt:vector>
  </HeadingPairs>
  <TitlesOfParts>
    <vt:vector size="22" baseType="lpstr">
      <vt:lpstr>24-30Tem 29.Haftasonu</vt:lpstr>
      <vt:lpstr>17-23Tem 28.Haftasonu</vt:lpstr>
      <vt:lpstr>10-16Tem 28.Haftasonu</vt:lpstr>
      <vt:lpstr>03-09Tem 27.Haftasonu</vt:lpstr>
      <vt:lpstr>26Haz-02Tem 26.Haftasonu</vt:lpstr>
      <vt:lpstr>19-25Haz 25.Haftasonu</vt:lpstr>
      <vt:lpstr>12-18Haz 24.Haftasonu</vt:lpstr>
      <vt:lpstr>05-11Haz 23.Haftasonu</vt:lpstr>
      <vt:lpstr>29May-04Haz 22.Haftasonu</vt:lpstr>
      <vt:lpstr>22-28Mayıs 21.Haftasonu</vt:lpstr>
      <vt:lpstr>15-21Mayıs 20.Haftasonu</vt:lpstr>
      <vt:lpstr>08-14Mayıs 19.Haftasonu</vt:lpstr>
      <vt:lpstr>01-07Mayıs 18.Haftasonu</vt:lpstr>
      <vt:lpstr>24-30Nisan 17.Haftasonu</vt:lpstr>
      <vt:lpstr>17-23Nisan 16.Haftasonu</vt:lpstr>
      <vt:lpstr>10-16Nisan 15.Haftasonu</vt:lpstr>
      <vt:lpstr>20-26Mart 11.Haftasonu</vt:lpstr>
      <vt:lpstr>13-19Mart 11.Haftasonu</vt:lpstr>
      <vt:lpstr>06-12Mart 10.Haftasonu</vt:lpstr>
      <vt:lpstr>27Şbt-05Mart 9.Haftasonu</vt:lpstr>
      <vt:lpstr>20-26Şubat 8.Haftasonu</vt:lpstr>
      <vt:lpstr>13-19 Şubat 7.Haftasonu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Çağatay Keçeci</dc:creator>
  <cp:lastModifiedBy>Sadi Cilingir</cp:lastModifiedBy>
  <cp:lastPrinted>2015-02-16T09:53:32Z</cp:lastPrinted>
  <dcterms:created xsi:type="dcterms:W3CDTF">2015-02-16T09:51:53Z</dcterms:created>
  <dcterms:modified xsi:type="dcterms:W3CDTF">2015-07-30T05:55:49Z</dcterms:modified>
</cp:coreProperties>
</file>