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Rite" sheetId="1" r:id="rId1"/>
  </sheets>
  <definedNames>
    <definedName name="Z_0128F45E_0F98_43B0_BA68_98EDFA971A62_.wvu.FilterData" localSheetId="0" hidden="1">'Rite'!$A$1:$E$54</definedName>
    <definedName name="Z_022C81BC_A27A_4CD4_818E_653E3D04D998_.wvu.FilterData" localSheetId="0" hidden="1">'Rite'!$A$3:$F$54</definedName>
    <definedName name="Z_03E5AEEE_6CEC_4E91_A960_ECFB7D2FDEFD_.wvu.FilterData" localSheetId="0" hidden="1">'Rite'!$A$1:$E$54</definedName>
    <definedName name="Z_0B2103E2_E19A_4F03_8AC9_1648A32AB120_.wvu.FilterData" localSheetId="0" hidden="1">'Rite'!$A$3:$L$92</definedName>
    <definedName name="Z_0BAD981A_5D42_44A5_A81C_9970F3A044BC_.wvu.FilterData" localSheetId="0" hidden="1">'Rite'!$A$16:$L$92</definedName>
    <definedName name="Z_119B7583_AD12_44C8_B2C4_E1AA712631BE_.wvu.FilterData" localSheetId="0" hidden="1">'Rite'!$A$1:$E$54</definedName>
    <definedName name="Z_12CD4D50_F11A_4C75_BE26_AE588063F358_.wvu.FilterData" localSheetId="0" hidden="1">'Rite'!$A$1:$E$54</definedName>
    <definedName name="Z_1439309F_F6B1_4FC8_9887_854EB27A3FC0_.wvu.FilterData" localSheetId="0" hidden="1">'Rite'!$A$3:$L$92</definedName>
    <definedName name="Z_1647EAF4_E35A_463F_90CD_3CDE6B167369_.wvu.FilterData" localSheetId="0" hidden="1">'Rite'!$A$3:$L$92</definedName>
    <definedName name="Z_16571DD0_BF83_4144_AE0B_63FA27588778_.wvu.FilterData" localSheetId="0" hidden="1">'Rite'!$A$1:$E$54</definedName>
    <definedName name="Z_1670267F_F157_485B_85E0_3508719993EF_.wvu.FilterData" localSheetId="0" hidden="1">'Rite'!$A$3:$L$92</definedName>
    <definedName name="Z_1727ECAE_9439_4F55_B086_BD063B23218F_.wvu.FilterData" localSheetId="0" hidden="1">'Rite'!$A$3:$L$92</definedName>
    <definedName name="Z_1DE4DD1F_0F57_4C2B_9CAC_1A7842429517_.wvu.FilterData" localSheetId="0" hidden="1">'Rite'!$A$3:$L$92</definedName>
    <definedName name="Z_1E3E3BF6_877A_4448_A4CF_A2C63E3EB940_.wvu.FilterData" localSheetId="0" hidden="1">'Rite'!$A$1:$E$54</definedName>
    <definedName name="Z_1EF551FF_50FE_4B65_97BC_C3E797109C2F_.wvu.FilterData" localSheetId="0" hidden="1">'Rite'!$A$1:$E$54</definedName>
    <definedName name="Z_2046805E_B6C3_4768_9754_72E6314ECBEC_.wvu.FilterData" localSheetId="0" hidden="1">'Rite'!$A$1:$E$54</definedName>
    <definedName name="Z_21A3E55F_0E5C_460C_B21F_83829C4DEEB4_.wvu.FilterData" localSheetId="0" hidden="1">'Rite'!$A$3:$F$54</definedName>
    <definedName name="Z_22561F4E_06F8_4FD2_997B_54AD40142850_.wvu.FilterData" localSheetId="0" hidden="1">'Rite'!$A$3:$L$92</definedName>
    <definedName name="Z_23A6F9F2_D4F4_4123_B569_4186497DE791_.wvu.FilterData" localSheetId="0" hidden="1">'Rite'!$A$16:$L$92</definedName>
    <definedName name="Z_27B215CF_7E5D_4D2A_B7EC_E6C93894F038_.wvu.FilterData" localSheetId="0" hidden="1">'Rite'!$A$3:$L$92</definedName>
    <definedName name="Z_27EDE979_A603_4F32_819D_C9F14AB29A14_.wvu.FilterData" localSheetId="0" hidden="1">'Rite'!$A$1:$E$54</definedName>
    <definedName name="Z_29BBD517_A971_4357_B4DD_3BC7BCDA7384_.wvu.FilterData" localSheetId="0" hidden="1">'Rite'!$A$3:$L$92</definedName>
    <definedName name="Z_328BADFA_4ACE_4C20_BF3C_2BBA1926406F_.wvu.FilterData" localSheetId="0" hidden="1">'Rite'!$A$1:$E$54</definedName>
    <definedName name="Z_38384B0A_090D_4323_820F_063A9382A2B5_.wvu.FilterData" localSheetId="0" hidden="1">'Rite'!$A$3:$L$92</definedName>
    <definedName name="Z_38591AFF_E34A_44E4_ADE0_3DC08774E4C4_.wvu.FilterData" localSheetId="0" hidden="1">'Rite'!$A$1:$E$54</definedName>
    <definedName name="Z_3C49A161_C6E4_4E98_9734_49DE5A8DBC0B_.wvu.FilterData" localSheetId="0" hidden="1">'Rite'!$A$16:$L$92</definedName>
    <definedName name="Z_3DB95279_BF61_43DC_A477_E2149D6B5AE9_.wvu.FilterData" localSheetId="0" hidden="1">'Rite'!$A$3:$L$92</definedName>
    <definedName name="Z_3F2A0585_0778_4F98_B871_76710EAA9501_.wvu.FilterData" localSheetId="0" hidden="1">'Rite'!$A$3:$L$92</definedName>
    <definedName name="Z_3F92A56C_C2B4_4E71_92B4_33099730DA38_.wvu.FilterData" localSheetId="0" hidden="1">'Rite'!$A$3:$L$92</definedName>
    <definedName name="Z_426E25B5_3A3F_43C9_AC0A_A02ACF70E285_.wvu.FilterData" localSheetId="0" hidden="1">'Rite'!$A$1:$E$54</definedName>
    <definedName name="Z_42A9D571_B983_4152_9780_F272B26E8273_.wvu.FilterData" localSheetId="0" hidden="1">'Rite'!$A$3:$F$54</definedName>
    <definedName name="Z_436B9E57_7DB5_4839_8BBA_47D268C425DF_.wvu.FilterData" localSheetId="0" hidden="1">'Rite'!$A$1:$E$54</definedName>
    <definedName name="Z_43C4B9C1_BC3A_48CC_9270_BBF17C679F35_.wvu.FilterData" localSheetId="0" hidden="1">'Rite'!$A$3:$F$54</definedName>
    <definedName name="Z_4460FC16_8750_4E2A_A79B_478D89B34F5D_.wvu.FilterData" localSheetId="0" hidden="1">'Rite'!$A$1:$E$54</definedName>
    <definedName name="Z_4AA56A47_C468_4C5B_9093_877ED660334E_.wvu.FilterData" localSheetId="0" hidden="1">'Rite'!$A$16:$L$92</definedName>
    <definedName name="Z_4BE1E203_4176_4403_9898_48239A36E5D3_.wvu.FilterData" localSheetId="0" hidden="1">'Rite'!$A$3:$F$54</definedName>
    <definedName name="Z_4BFB4881_CBC3_4876_B48A_4C0310441836_.wvu.FilterData" localSheetId="0" hidden="1">'Rite'!$A$3:$L$92</definedName>
    <definedName name="Z_55AB5365_B9F5_4338_B2FE_CBF0AEAFADEF_.wvu.FilterData" localSheetId="0" hidden="1">'Rite'!$A$3:$L$92</definedName>
    <definedName name="Z_5A573A84_84D3_4ABD_B819_5FF9A5CA7839_.wvu.FilterData" localSheetId="0" hidden="1">'Rite'!$A$3:$L$92</definedName>
    <definedName name="Z_60A2B8D3_1AAF_49F3_A946_D908434A844D_.wvu.Cols" localSheetId="0" hidden="1">'Rite'!$G:$H,'Rite'!$J:$J</definedName>
    <definedName name="Z_60A2B8D3_1AAF_49F3_A946_D908434A844D_.wvu.FilterData" localSheetId="0" hidden="1">'Rite'!$A$3:$L$92</definedName>
    <definedName name="Z_60F40782_DF60_419F_81B4_2D4002B5D7A8_.wvu.FilterData" localSheetId="0" hidden="1">'Rite'!$A$16:$L$92</definedName>
    <definedName name="Z_6E5ACBE9_B0A0_4E0D_8BEB_246F6F9D40B9_.wvu.FilterData" localSheetId="0" hidden="1">'Rite'!$A$1:$E$54</definedName>
    <definedName name="Z_7127B24D_DEC9_46D1_8258_AA67E5E09599_.wvu.FilterData" localSheetId="0" hidden="1">'Rite'!$A$1:$E$54</definedName>
    <definedName name="Z_71E5CF96_5037_41D1_956A_5203148C850F_.wvu.FilterData" localSheetId="0" hidden="1">'Rite'!$A$3:$L$92</definedName>
    <definedName name="Z_75635048_471D_4DE5_B60E_01D67D5719DF_.wvu.FilterData" localSheetId="0" hidden="1">'Rite'!$A$3:$F$54</definedName>
    <definedName name="Z_76544A40_01BF_4238_8B94_E259448368F2_.wvu.FilterData" localSheetId="0" hidden="1">'Rite'!$A$16:$L$92</definedName>
    <definedName name="Z_76CE6FFA_219B_4B1E_BFE1_577275D2A46B_.wvu.FilterData" localSheetId="0" hidden="1">'Rite'!$A$1:$E$54</definedName>
    <definedName name="Z_77CC246E_854E_45D5_A6F0_8F7DCA94E6C9_.wvu.FilterData" localSheetId="0" hidden="1">'Rite'!$A$16:$L$92</definedName>
    <definedName name="Z_7AAF76D0_D549_4A3F_97E6_F14262CB4180_.wvu.FilterData" localSheetId="0" hidden="1">'Rite'!$A$3:$L$92</definedName>
    <definedName name="Z_7B9B9D9B_0C82_4739_AE60_1D32603A4ED3_.wvu.FilterData" localSheetId="0" hidden="1">'Rite'!$A$16:$L$92</definedName>
    <definedName name="Z_7D474F7D_2AB7_416E_A48E_DD1ADE630932_.wvu.FilterData" localSheetId="0" hidden="1">'Rite'!$A$1:$E$54</definedName>
    <definedName name="Z_7E9C03CF_5C8B_4F43_BF80_2EB8E33ACDBF_.wvu.FilterData" localSheetId="0" hidden="1">'Rite'!$A$3:$L$92</definedName>
    <definedName name="Z_81AA44AA_F98E_4F7C_A634_2D4E8B8A84A4_.wvu.Cols" localSheetId="0" hidden="1">'Rite'!$G:$H,'Rite'!$J:$J</definedName>
    <definedName name="Z_81AA44AA_F98E_4F7C_A634_2D4E8B8A84A4_.wvu.FilterData" localSheetId="0" hidden="1">'Rite'!$A$3:$L$92</definedName>
    <definedName name="Z_853756EA_B3FF_4F9E_8DB0_BF8CDE35EEA6_.wvu.FilterData" localSheetId="0" hidden="1">'Rite'!$A$1:$E$54</definedName>
    <definedName name="Z_85E56B3F_5771_4DA1_B65C_349367CC5748_.wvu.FilterData" localSheetId="0" hidden="1">'Rite'!$A$1:$E$54</definedName>
    <definedName name="Z_8695F8C7_B79D_4030_ADD4_4526B66421D8_.wvu.Cols" localSheetId="0" hidden="1">'Rite'!$G:$H,'Rite'!$J:$J</definedName>
    <definedName name="Z_8695F8C7_B79D_4030_ADD4_4526B66421D8_.wvu.FilterData" localSheetId="0" hidden="1">'Rite'!$A$3:$L$92</definedName>
    <definedName name="Z_88068717_4432_4DCB_AD86_19F7E3F47E8D_.wvu.FilterData" localSheetId="0" hidden="1">'Rite'!$A$1:$E$54</definedName>
    <definedName name="Z_8BABB155_34AC_4E40_BCB5_227572059564_.wvu.FilterData" localSheetId="0" hidden="1">'Rite'!$A$16:$L$92</definedName>
    <definedName name="Z_927D2AF6_9545_4FB1_8AF9_B83D8B4F3477_.wvu.FilterData" localSheetId="0" hidden="1">'Rite'!$A$3:$L$92</definedName>
    <definedName name="Z_982A4A12_3D08_4EB2_A2A5_D7991B1475CA_.wvu.FilterData" localSheetId="0" hidden="1">'Rite'!$A$3:$L$92</definedName>
    <definedName name="Z_9900A793_853C_4833_A24F_B611E9DA48C5_.wvu.FilterData" localSheetId="0" hidden="1">'Rite'!$A$3:$L$92</definedName>
    <definedName name="Z_9936E1E7_7B30_4EDE_A50D_CF618C1E0F92_.wvu.FilterData" localSheetId="0" hidden="1">'Rite'!$A$16:$L$92</definedName>
    <definedName name="Z_9D55BCF6_5445_4C70_9C33_899308B20730_.wvu.FilterData" localSheetId="0" hidden="1">'Rite'!$A$3:$L$92</definedName>
    <definedName name="Z_9E932BA5_58DE_4DED_9464_5DC10B645BD9_.wvu.FilterData" localSheetId="0" hidden="1">'Rite'!$A$3:$L$92</definedName>
    <definedName name="Z_9F25E9AA_069E_4BE5_9C94_E8069F83AD6E_.wvu.FilterData" localSheetId="0" hidden="1">'Rite'!$A$1:$E$54</definedName>
    <definedName name="Z_A240B482_B0C3_40C8_9E0B_28ED72B60A89_.wvu.FilterData" localSheetId="0" hidden="1">'Rite'!$A$3:$L$92</definedName>
    <definedName name="Z_A30A7444_06D9_433F_8023_7E60BB8EDDE1_.wvu.FilterData" localSheetId="0" hidden="1">'Rite'!$A$3:$F$54</definedName>
    <definedName name="Z_A31B77AD_35A6_4B6C_84B6_5A898F962F98_.wvu.FilterData" localSheetId="0" hidden="1">'Rite'!$A$4:$G$54</definedName>
    <definedName name="Z_A4278D7B_C926_4661_AB11_12539BCF30B0_.wvu.FilterData" localSheetId="0" hidden="1">'Rite'!$A$1:$E$54</definedName>
    <definedName name="Z_A7684B01_D2AD_429D_8F2A_4326F66D9C9C_.wvu.FilterData" localSheetId="0" hidden="1">'Rite'!$A$3:$L$92</definedName>
    <definedName name="Z_A7F70CCD_41D7_4177_90A8_849461E22CE4_.wvu.FilterData" localSheetId="0" hidden="1">'Rite'!$A$3:$F$54</definedName>
    <definedName name="Z_A8F4DBA8_6737_4E64_B2C0_BAFE91E32DE2_.wvu.FilterData" localSheetId="0" hidden="1">'Rite'!$A$3:$L$92</definedName>
    <definedName name="Z_A9C5663B_33D4_4DEA_BAFA_E8BAA3EEAE1A_.wvu.FilterData" localSheetId="0" hidden="1">'Rite'!$A$3:$L$92</definedName>
    <definedName name="Z_AAF41FB9_855C_48D8_BDEC_AE11AC964E10_.wvu.FilterData" localSheetId="0" hidden="1">'Rite'!$A$3:$L$92</definedName>
    <definedName name="Z_AE4D6F1E_C8BB_4B8C_93D6_753638C647F0_.wvu.FilterData" localSheetId="0" hidden="1">'Rite'!$A$16:$L$92</definedName>
    <definedName name="Z_AEC964E6_29DA_4087_A3D6_0AD884097857_.wvu.FilterData" localSheetId="0" hidden="1">'Rite'!$A$1:$E$54</definedName>
    <definedName name="Z_B06BFE1F_F269_4E4B_833B_112961C0092A_.wvu.FilterData" localSheetId="0" hidden="1">'Rite'!$A$1:$E$54</definedName>
    <definedName name="Z_B0D91AFD_BFCA_4A63_B548_6A8364CF247A_.wvu.FilterData" localSheetId="0" hidden="1">'Rite'!$A$3:$L$92</definedName>
    <definedName name="Z_B1812D07_9323_4B21_82F8_07403B5EBCB1_.wvu.FilterData" localSheetId="0" hidden="1">'Rite'!$A$1:$E$54</definedName>
    <definedName name="Z_B1DA06F8_3CEF_4D9C_A94F_D4F5DDD3C37E_.wvu.FilterData" localSheetId="0" hidden="1">'Rite'!$A$3:$L$92</definedName>
    <definedName name="Z_B2E254DF_F4DC_488D_A281_1096EEDBF9F7_.wvu.FilterData" localSheetId="0" hidden="1">'Rite'!$A$3:$L$92</definedName>
    <definedName name="Z_BAE6E5F2_EA31_46BF_AF0C_750B775DA8DA_.wvu.FilterData" localSheetId="0" hidden="1">'Rite'!$A$1:$E$54</definedName>
    <definedName name="Z_BF007AC8_E20B_4268_9AAF_C9566C7BBD64_.wvu.Cols" localSheetId="0" hidden="1">'Rite'!$G:$H,'Rite'!$J:$J</definedName>
    <definedName name="Z_BF007AC8_E20B_4268_9AAF_C9566C7BBD64_.wvu.FilterData" localSheetId="0" hidden="1">'Rite'!$A$3:$F$54</definedName>
    <definedName name="Z_BF51C959_DF99_4572_A809_BAD8B6320192_.wvu.FilterData" localSheetId="0" hidden="1">'Rite'!$A$1:$E$54</definedName>
    <definedName name="Z_C0B065A1_4497_4802_856F_1CE7710F8113_.wvu.FilterData" localSheetId="0" hidden="1">'Rite'!$A$1:$E$54</definedName>
    <definedName name="Z_CEE12E32_73A5_40FA_97E4_89BD30B9B6DE_.wvu.FilterData" localSheetId="0" hidden="1">'Rite'!$A$1:$E$54</definedName>
    <definedName name="Z_D2211CC3_4E97_402C_8200_91A479C114C7_.wvu.FilterData" localSheetId="0" hidden="1">'Rite'!$A$1:$E$54</definedName>
    <definedName name="Z_D547A146_CAD8_4437_9178_3286B9DA3B0B_.wvu.FilterData" localSheetId="0" hidden="1">'Rite'!$A$3:$L$92</definedName>
    <definedName name="Z_D9729237_F903_4082_B99E_8B3D6B506EFE_.wvu.FilterData" localSheetId="0" hidden="1">'Rite'!$A$3:$L$92</definedName>
    <definedName name="Z_DA194385_C7D0_4879_B9C3_110091653AFC_.wvu.FilterData" localSheetId="0" hidden="1">'Rite'!$A$16:$L$92</definedName>
    <definedName name="Z_DC5BEBDE_B284_4711_8809_2A7F85831E38_.wvu.FilterData" localSheetId="0" hidden="1">'Rite'!$A$3:$L$92</definedName>
    <definedName name="Z_DCEB6D58_9830_4DBB_BF21_763D61053FE2_.wvu.FilterData" localSheetId="0" hidden="1">'Rite'!$A$1:$E$54</definedName>
    <definedName name="Z_DE804A20_1AA7_4D3B_9637_8E7A84058C70_.wvu.FilterData" localSheetId="0" hidden="1">'Rite'!$A$1:$E$54</definedName>
    <definedName name="Z_E2DA8BBB_0963_425C_9DBC_020FD78229CA_.wvu.FilterData" localSheetId="0" hidden="1">'Rite'!$A$4:$G$54</definedName>
    <definedName name="Z_E42BF2D2_9116_487A_AE05_EED3EF506539_.wvu.FilterData" localSheetId="0" hidden="1">'Rite'!$A$4:$G$54</definedName>
    <definedName name="Z_E4496766_0856_46FB_B35D_568E5D339630_.wvu.FilterData" localSheetId="0" hidden="1">'Rite'!$A$3:$L$92</definedName>
    <definedName name="Z_E59DDBC9_9901_4125_A24B_51A007B80A6A_.wvu.FilterData" localSheetId="0" hidden="1">'Rite'!$A$16:$L$92</definedName>
    <definedName name="Z_E75BAE6C_6A99_44B0_BACD_DD08823E8D4A_.wvu.FilterData" localSheetId="0" hidden="1">'Rite'!$A$1:$E$54</definedName>
    <definedName name="Z_EA02CFB3_82D2_45C1_8DFB_73DDB823F541_.wvu.FilterData" localSheetId="0" hidden="1">'Rite'!$A$3:$L$92</definedName>
    <definedName name="Z_EA4AE451_FC99_4986_82F2_AFB4E57A1CDE_.wvu.FilterData" localSheetId="0" hidden="1">'Rite'!$A$1:$E$54</definedName>
    <definedName name="Z_EAE2FB06_8ED7_4DA9_BA6D_0AD49076D2D1_.wvu.FilterData" localSheetId="0" hidden="1">'Rite'!$A$1:$E$54</definedName>
    <definedName name="Z_ECE5E66F_AC0E_4D8E_BF01_111B08D1CA13_.wvu.FilterData" localSheetId="0" hidden="1">'Rite'!$A$3:$L$92</definedName>
    <definedName name="Z_EE11FCB0_8C79_4CCA_BC05_CD6D9F74C603_.wvu.FilterData" localSheetId="0" hidden="1">'Rite'!$A$1:$E$54</definedName>
    <definedName name="Z_EF362FEB_E95B_4F53_86CF_C03E082BB8B9_.wvu.FilterData" localSheetId="0" hidden="1">'Rite'!$A$1:$E$54</definedName>
    <definedName name="Z_F2A3FF43_DA03_427B_91CD_2057395C5410_.wvu.FilterData" localSheetId="0" hidden="1">'Rite'!$A$1:$E$54</definedName>
    <definedName name="Z_F5C984B6_FC96_4696_82AE_14ED300B7E88_.wvu.FilterData" localSheetId="0" hidden="1">'Rite'!$A$3:$L$92</definedName>
    <definedName name="Z_F70BD764_41C2_40F1_BAC6_368384F351A5_.wvu.FilterData" localSheetId="0" hidden="1">'Rite'!$A$16:$L$92</definedName>
    <definedName name="Z_F770309D_F7B9_4298_B5B8_180C08082BEE_.wvu.FilterData" localSheetId="0" hidden="1">'Rite'!$A$1:$E$54</definedName>
    <definedName name="Z_FB77F11D_B745_4D2B_AB48_F88F3446DE8B_.wvu.FilterData" localSheetId="0" hidden="1">'Rite'!$A$3:$F$54</definedName>
    <definedName name="Z_FBD360F7_B803_4DF1_8ED7_8CA0E2759FB8_.wvu.FilterData" localSheetId="0" hidden="1">'Rite'!$A$3:$L$92</definedName>
    <definedName name="Z_FEB2EF44_C44A_4980_9D8E_0605201FD02A_.wvu.FilterData" localSheetId="0" hidden="1">'Rite'!$A$3:$L$92</definedName>
  </definedNames>
  <calcPr fullCalcOnLoad="1"/>
</workbook>
</file>

<file path=xl/sharedStrings.xml><?xml version="1.0" encoding="utf-8"?>
<sst xmlns="http://schemas.openxmlformats.org/spreadsheetml/2006/main" count="359" uniqueCount="283">
  <si>
    <t>THE RITE</t>
  </si>
  <si>
    <t>Scr:</t>
  </si>
  <si>
    <t>11 Şubat 2011</t>
  </si>
  <si>
    <t>ALTUNİZADE</t>
  </si>
  <si>
    <t>CAPITOL SPECTRUM 14</t>
  </si>
  <si>
    <t>554 77 70</t>
  </si>
  <si>
    <t>11:10-13:45-16:20-19:00-21:45</t>
  </si>
  <si>
    <t xml:space="preserve">ATAKÖY </t>
  </si>
  <si>
    <t>CINEBONUS ( ATAKÖY PLUS)</t>
  </si>
  <si>
    <t>661 84 84</t>
  </si>
  <si>
    <t>11:15-13:45-16:15-18:45-21:15 C/Ct 23:45</t>
  </si>
  <si>
    <t>GALLERIA PRESTIGE</t>
  </si>
  <si>
    <t>560 72 66</t>
  </si>
  <si>
    <t>BAKIRKÖY</t>
  </si>
  <si>
    <t>AVŞAR</t>
  </si>
  <si>
    <t>583 46 02</t>
  </si>
  <si>
    <t>11:15-13:45-16:15-18:45-21:15</t>
  </si>
  <si>
    <t>BAĞCILAR</t>
  </si>
  <si>
    <t>212 AVM CINEMARINE</t>
  </si>
  <si>
    <t>602 34 35</t>
  </si>
  <si>
    <t>SİTE</t>
  </si>
  <si>
    <t>462 20 21</t>
  </si>
  <si>
    <t>BAHÇELİEVLER</t>
  </si>
  <si>
    <t>METROPORT CINEVIP</t>
  </si>
  <si>
    <t>441 49 75</t>
  </si>
  <si>
    <t>11:00-13:15-15:30-17:45-20:00-22:15</t>
  </si>
  <si>
    <t>CAROUSEL PINK</t>
  </si>
  <si>
    <t>583 06 06</t>
  </si>
  <si>
    <t>11:45-14:15-16:45-19:15-21:45</t>
  </si>
  <si>
    <t>CINEBONUS (CAPACITY)</t>
  </si>
  <si>
    <t>559 49 49</t>
  </si>
  <si>
    <t>11:00-13:30-16:15-19:00-21:45 C/Ct 24:30</t>
  </si>
  <si>
    <t>BAYRAMPAŞA</t>
  </si>
  <si>
    <t>AFM FORUM İSTANBUL</t>
  </si>
  <si>
    <t>640 66 33</t>
  </si>
  <si>
    <t>11:10-13:50-16:40-19:30-22:10 C/Ct 24:40</t>
  </si>
  <si>
    <t>BEYLİKDÜZÜ</t>
  </si>
  <si>
    <t>AFM MİGROS</t>
  </si>
  <si>
    <t>853 66 95</t>
  </si>
  <si>
    <t>10:45-13:20-16:10-18:55-21:35 C/Ct 24:05</t>
  </si>
  <si>
    <t>BEYLICIUM</t>
  </si>
  <si>
    <t>873 62 62</t>
  </si>
  <si>
    <t>12:15-14:30-16:45-19:00-21:45</t>
  </si>
  <si>
    <t>PERLA VISTA CINEMA PINK</t>
  </si>
  <si>
    <t>570 50 58</t>
  </si>
  <si>
    <t>BEYOĞLU</t>
  </si>
  <si>
    <t>AFM FİTAŞ</t>
  </si>
  <si>
    <t>251 20 20</t>
  </si>
  <si>
    <t>11:20-14:00-16:45-19:10-21:45 C/Ct 23:10</t>
  </si>
  <si>
    <t>CADDEBOSTAN</t>
  </si>
  <si>
    <t>AFM BUDAK</t>
  </si>
  <si>
    <t>358 02 02</t>
  </si>
  <si>
    <t>11:10-13:50-16:30-19:10-22:00</t>
  </si>
  <si>
    <t>ÇEMBERLİTAŞ</t>
  </si>
  <si>
    <t>ŞAFAK MOVIEPLEX</t>
  </si>
  <si>
    <t>516 26 60</t>
  </si>
  <si>
    <t>11:15-13:45-16:15-18:45-21:00</t>
  </si>
  <si>
    <t>ÇOBANÇEŞME</t>
  </si>
  <si>
    <t>AIRPORT</t>
  </si>
  <si>
    <t>465 49 90</t>
  </si>
  <si>
    <t>11:30-14:00-16:30-19:00-21:30 C/Ct 24:00</t>
  </si>
  <si>
    <t>ESENTEPE</t>
  </si>
  <si>
    <t>CINEBONUS (ASTORIA)</t>
  </si>
  <si>
    <t>215 27 27</t>
  </si>
  <si>
    <t>ETİLER</t>
  </si>
  <si>
    <t>AFM AKMERKEZ</t>
  </si>
  <si>
    <t>282 05 05</t>
  </si>
  <si>
    <t>11:10-13:40-16:30-19:10-21:45 C/Ct 23:50</t>
  </si>
  <si>
    <t>FLORYA</t>
  </si>
  <si>
    <t>CINEBONUS (FLYINN)</t>
  </si>
  <si>
    <t>662 98 40</t>
  </si>
  <si>
    <t>11:00-13:30-16:00-18:30-21:00 C/Ct 23:30</t>
  </si>
  <si>
    <t>HARAMİDERE</t>
  </si>
  <si>
    <t>CINETECH TORIUM</t>
  </si>
  <si>
    <t>699 90 40</t>
  </si>
  <si>
    <t>11:45-14:00-16:15-18:30-20:45</t>
  </si>
  <si>
    <t>İSTİNYE</t>
  </si>
  <si>
    <t>AFM İSTİNYE PARK</t>
  </si>
  <si>
    <t>345 62 45</t>
  </si>
  <si>
    <t>11:00-13:30-16:10-18:50-21:30 C/Ct 24: 00</t>
  </si>
  <si>
    <t>KADIKÖY</t>
  </si>
  <si>
    <t>ATLANTİS</t>
  </si>
  <si>
    <t>336 06 22</t>
  </si>
  <si>
    <t>REXX</t>
  </si>
  <si>
    <t>336 01 12</t>
  </si>
  <si>
    <t>11:30-14:00-16:30-19:00-21:15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</si>
  <si>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</si>
  <si>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</si>
  <si>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</si>
  <si>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</si>
  <si>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</si>
  <si>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</si>
  <si>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</si>
  <si>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LEVENT</t>
  </si>
  <si>
    <t>CINEBONUS (KANYON)</t>
  </si>
  <si>
    <t>353 08 53</t>
  </si>
  <si>
    <t>11:00-13:45-16:30-19:15-22:00 C/Ct 24:45</t>
  </si>
  <si>
    <t>MALTEPE</t>
  </si>
  <si>
    <t>AFM CARREFOUR PARK</t>
  </si>
  <si>
    <t>515 12 12</t>
  </si>
  <si>
    <t>11:20-14:00-16:40-19:20-22:00</t>
  </si>
  <si>
    <t>MECİDİYEKÖY</t>
  </si>
  <si>
    <t>AFM PROFILO</t>
  </si>
  <si>
    <t>212 56 12</t>
  </si>
  <si>
    <t>11:00-13:30-16:10-18:45-21:15 C/Ct 23:50</t>
  </si>
  <si>
    <t>CINEBONUS  (CEVAHİR)</t>
  </si>
  <si>
    <t>380 15 15</t>
  </si>
  <si>
    <t>NİŞANTAŞI</t>
  </si>
  <si>
    <t>CITYLIFE (CITY'S AVM)</t>
  </si>
  <si>
    <t xml:space="preserve">373 35 35 </t>
  </si>
  <si>
    <t>PENDİK</t>
  </si>
  <si>
    <t>AFM PENDORYA</t>
  </si>
  <si>
    <t>670 21 31</t>
  </si>
  <si>
    <t>10:50-13:30-16:10-18:50-21:30 C/Ct 24:00</t>
  </si>
  <si>
    <t xml:space="preserve">SEFAKÖY </t>
  </si>
  <si>
    <t>ARMONIPARK</t>
  </si>
  <si>
    <t>540 20 94</t>
  </si>
  <si>
    <t>SUADİYE</t>
  </si>
  <si>
    <t>MOVIEPLEX</t>
  </si>
  <si>
    <t>380 90 61</t>
  </si>
  <si>
    <t>11:45-14:15-16:45-19:15-21:45 C/Ct 24:15</t>
  </si>
  <si>
    <t>ÜMRANİYE</t>
  </si>
  <si>
    <t>AFM CARREFOUR</t>
  </si>
  <si>
    <t>525 14 44</t>
  </si>
  <si>
    <t>CINEBONUS (MEYDAN)</t>
  </si>
  <si>
    <t>466 58 00</t>
  </si>
  <si>
    <t>ADANA</t>
  </si>
  <si>
    <t>ARIPLEX REŞATBEY</t>
  </si>
  <si>
    <t>457 81 43</t>
  </si>
  <si>
    <t>12:00-14:15-16:35-18:50-21:05</t>
  </si>
  <si>
    <t>CINEBONUS (M1 TEPE)</t>
  </si>
  <si>
    <t>271 02 62</t>
  </si>
  <si>
    <t>ADAPAZARI</t>
  </si>
  <si>
    <t>CINEBONUS (ADA)</t>
  </si>
  <si>
    <t>242 15 00</t>
  </si>
  <si>
    <t>ANKARA</t>
  </si>
  <si>
    <t>AFM ANKAMALL</t>
  </si>
  <si>
    <t>541 14 44</t>
  </si>
  <si>
    <t>11:15-13:50-16:25-19:00-21:35</t>
  </si>
  <si>
    <t>AFM ANTARES</t>
  </si>
  <si>
    <t>325 90 60</t>
  </si>
  <si>
    <t>11:05-13:50-16:30-19:05-21:50</t>
  </si>
  <si>
    <t>AFM CEPA</t>
  </si>
  <si>
    <t>219 64 44</t>
  </si>
  <si>
    <t>10:55-13:30-16:05-18:45-21:25 C/Ct 23:55</t>
  </si>
  <si>
    <t>ARMADA</t>
  </si>
  <si>
    <t>219 16 00</t>
  </si>
  <si>
    <t>ATAKULE ON TOWER</t>
  </si>
  <si>
    <t>441 14 14</t>
  </si>
  <si>
    <t>12:45-15:00-17:15-19:30-21:45 C/Ct 24:00</t>
  </si>
  <si>
    <t>BÜYÜLÜ FENER KIZILAY</t>
  </si>
  <si>
    <t>425 01 00</t>
  </si>
  <si>
    <t xml:space="preserve">11:15-13:40-16:05-18:30-20:55 </t>
  </si>
  <si>
    <t>CINEBONUS (ARCADIUM)</t>
  </si>
  <si>
    <t>241 12 41</t>
  </si>
  <si>
    <t>11:30-14:00-16:30-19:00-21:30 C/Ct 24:15</t>
  </si>
  <si>
    <t>CINEBONUS (BİLKENT)</t>
  </si>
  <si>
    <t>266 16 27</t>
  </si>
  <si>
    <t>CINEBONUS (GORDION)</t>
  </si>
  <si>
    <t>236 70 77</t>
  </si>
  <si>
    <t>11:40-14:05-16:30-19:00-21:30 C/Ct 24:00</t>
  </si>
  <si>
    <t>CINEBONUS (PANORA)</t>
  </si>
  <si>
    <t>491 64 65</t>
  </si>
  <si>
    <t>11:50-14:20-16:50-19:20-21:50 C/Ct 24:00</t>
  </si>
  <si>
    <t>FORUM CINEMA PINK</t>
  </si>
  <si>
    <t>578 00 22</t>
  </si>
  <si>
    <t>KENTPARK PRESTIGE</t>
  </si>
  <si>
    <t>219 44 61</t>
  </si>
  <si>
    <t>METROPOL</t>
  </si>
  <si>
    <t>425 74 78</t>
  </si>
  <si>
    <t xml:space="preserve">11:15-13:45-16:15-18:45-21:15 </t>
  </si>
  <si>
    <t>OPTIMUM</t>
  </si>
  <si>
    <t>280 34 94</t>
  </si>
  <si>
    <t>ANTALYA</t>
  </si>
  <si>
    <t>AFM LAURA</t>
  </si>
  <si>
    <t>324 40 00</t>
  </si>
  <si>
    <t>11:30-14:15-16:45-19:30-22:00 C/Ct 23:45</t>
  </si>
  <si>
    <t>PRESTIGE</t>
  </si>
  <si>
    <t>311 10 50</t>
  </si>
  <si>
    <t>MEGAPOL</t>
  </si>
  <si>
    <t>237 01 31</t>
  </si>
  <si>
    <t>13:00-15:30-18:00-20:30</t>
  </si>
  <si>
    <t>AYDIN</t>
  </si>
  <si>
    <t>CINEBONUS FORUM</t>
  </si>
  <si>
    <t>232 03 00</t>
  </si>
  <si>
    <t>11:15-13:45-16:15-18:45-21:15 C/Ct 23:30</t>
  </si>
  <si>
    <t>BODRUM</t>
  </si>
  <si>
    <t>CINEMARINE</t>
  </si>
  <si>
    <t>317 00 01</t>
  </si>
  <si>
    <t>BURSA</t>
  </si>
  <si>
    <t>KENT MEYDANI</t>
  </si>
  <si>
    <t>255 30 84</t>
  </si>
  <si>
    <t xml:space="preserve">11:00-13:30-16:00-18:30-21:15 </t>
  </si>
  <si>
    <t>KORUPARK</t>
  </si>
  <si>
    <t>242 93 83</t>
  </si>
  <si>
    <t>11:20-13:50-16:20-18:50-21:20</t>
  </si>
  <si>
    <t>ZAFER PLAZA CINETECH</t>
  </si>
  <si>
    <t>225 48 88</t>
  </si>
  <si>
    <t>11:15-13:30-15:45-18:00-20:15</t>
  </si>
  <si>
    <t>DENİZLİ</t>
  </si>
  <si>
    <t>CINEBONUS (FORUM ÇAMLIK)</t>
  </si>
  <si>
    <t>215 15 35</t>
  </si>
  <si>
    <t>DİYARBAKIR</t>
  </si>
  <si>
    <t>BABİL AVŞAR</t>
  </si>
  <si>
    <t>238 08 00</t>
  </si>
  <si>
    <t>11:00-13:30-16:00-18:30-21:00</t>
  </si>
  <si>
    <t>CINEMALL</t>
  </si>
  <si>
    <t>252 52 34</t>
  </si>
  <si>
    <t>12:00-14:15-16:30-18:45-21:00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</si>
  <si>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</si>
  <si>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</si>
  <si>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</si>
  <si>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</si>
  <si>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</si>
  <si>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</si>
  <si>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YAPAY</t>
  </si>
  <si>
    <t>231 43 23</t>
  </si>
  <si>
    <t>G:ANTEP</t>
  </si>
  <si>
    <t>SANKO PARK AVŞAR</t>
  </si>
  <si>
    <t>336 86 86</t>
  </si>
  <si>
    <t>GEBZE</t>
  </si>
  <si>
    <t>CINEBONUS (GEBZE CENTER)</t>
  </si>
  <si>
    <t>641 66 56</t>
  </si>
  <si>
    <t>İZMİR</t>
  </si>
  <si>
    <t>AFM FORUM BORNOVA</t>
  </si>
  <si>
    <t>373 03 50</t>
  </si>
  <si>
    <t>10:40-13:20-16:00-18:40-21:20 C/Ct 23:40</t>
  </si>
  <si>
    <t>AGORA</t>
  </si>
  <si>
    <t>278 10 10</t>
  </si>
  <si>
    <t>CINEBONUS (KİPA BALÇOVA)</t>
  </si>
  <si>
    <t>278 87 87</t>
  </si>
  <si>
    <t>ÇİĞLİ CINECITY KİPA</t>
  </si>
  <si>
    <t>386 58 88</t>
  </si>
  <si>
    <t>12:00-14:30-17:00-19:30-22:00 C/Ct 24:30</t>
  </si>
  <si>
    <t>İZMİT</t>
  </si>
  <si>
    <t>DOLPHIN</t>
  </si>
  <si>
    <t>323 50 24</t>
  </si>
  <si>
    <t>11:45-14:00-16:15-18:30-19:45-21:00</t>
  </si>
  <si>
    <t>NCITY</t>
  </si>
  <si>
    <t>325 18 65</t>
  </si>
  <si>
    <t>KAYSERİ</t>
  </si>
  <si>
    <t>CINEBONUS (PARK)</t>
  </si>
  <si>
    <t>223 20 10</t>
  </si>
  <si>
    <t>11:30-14:00-16:30-19:00-21:30 C/Ct 23:30</t>
  </si>
  <si>
    <t xml:space="preserve">KONYA </t>
  </si>
  <si>
    <t>KULE SİTE</t>
  </si>
  <si>
    <t>233 28 72</t>
  </si>
  <si>
    <t>MALATYA</t>
  </si>
  <si>
    <t>PARK AVŞAR</t>
  </si>
  <si>
    <t>212 83 85</t>
  </si>
  <si>
    <t>YEŞİL</t>
  </si>
  <si>
    <t>321 12 22</t>
  </si>
  <si>
    <t>11:00-13:15-15:30-18:00-20:15</t>
  </si>
  <si>
    <t>MERSİN</t>
  </si>
  <si>
    <t>CINEBONUS (FORUM)</t>
  </si>
  <si>
    <t xml:space="preserve">331 51 51 </t>
  </si>
  <si>
    <t>11:45-14:15-16:45-19:15-21:45 C/Ct 23:30</t>
  </si>
  <si>
    <t>SAMSUN</t>
  </si>
  <si>
    <t>AFM YEŞİLYURT</t>
  </si>
  <si>
    <t>439 20 70</t>
  </si>
  <si>
    <t>11:00-13:45-16:30-19:15-22:00 C/Ct 23:15</t>
  </si>
  <si>
    <t>SİVAS</t>
  </si>
  <si>
    <t xml:space="preserve">KLAS                </t>
  </si>
  <si>
    <t>224 12 01</t>
  </si>
  <si>
    <t>POLAT CENTER</t>
  </si>
  <si>
    <t>224 48 54</t>
  </si>
  <si>
    <t>11:40-14:00-16:20-18:40-21:00</t>
  </si>
  <si>
    <t>TRABZON</t>
  </si>
  <si>
    <t>ATAPARK AVŞAR</t>
  </si>
  <si>
    <t>223 18 81</t>
  </si>
  <si>
    <t>330 10 01</t>
  </si>
  <si>
    <t>ROYAL</t>
  </si>
  <si>
    <t>323 33 77</t>
  </si>
  <si>
    <t>11:00-13:00-15:15-17:30-19:45-22:00</t>
  </si>
  <si>
    <t>VAN</t>
  </si>
  <si>
    <t>CINEVAN</t>
  </si>
  <si>
    <t>210 22 66</t>
  </si>
  <si>
    <t>11:00-13:15-15:30-18:00-20:30</t>
  </si>
  <si>
    <t>ZONGULDAK</t>
  </si>
  <si>
    <t>DEMİRPARK PRESTIGE</t>
  </si>
  <si>
    <t>257 87 72</t>
  </si>
  <si>
    <t>11:30-14:00-16:30-19:00-21:30 C/Ct 23:50</t>
  </si>
  <si>
    <t>11:20-13:50-16:20-18:50-21:45 C/Ct 24:10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</si>
</sst>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8"/>
      <color indexed="23"/>
      <name val="Century Gothic"/>
      <family val="2"/>
    </font>
    <font>
      <sz val="10"/>
      <name val="Century Gothic"/>
      <family val="2"/>
    </font>
    <font>
      <b/>
      <sz val="12"/>
      <name val="Wingdings"/>
      <family val="0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color indexed="12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20" fontId="13" fillId="0" borderId="13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49" fontId="9" fillId="34" borderId="20" xfId="0" applyNumberFormat="1" applyFont="1" applyFill="1" applyBorder="1" applyAlignment="1" applyProtection="1">
      <alignment horizontal="center" vertical="center"/>
      <protection/>
    </xf>
    <xf numFmtId="49" fontId="9" fillId="34" borderId="21" xfId="0" applyNumberFormat="1" applyFont="1" applyFill="1" applyBorder="1" applyAlignment="1" applyProtection="1">
      <alignment horizontal="center" vertical="center"/>
      <protection/>
    </xf>
    <xf numFmtId="49" fontId="9" fillId="34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showGridLines="0" tabSelected="1" zoomScale="90" zoomScaleNormal="90"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1" sqref="E51"/>
    </sheetView>
  </sheetViews>
  <sheetFormatPr defaultColWidth="9.140625" defaultRowHeight="12.75"/>
  <cols>
    <col min="1" max="1" width="4.7109375" style="8" customWidth="1"/>
    <col min="2" max="2" width="15.7109375" style="4" customWidth="1"/>
    <col min="3" max="3" width="38.7109375" style="4" customWidth="1"/>
    <col min="4" max="4" width="12.7109375" style="39" customWidth="1"/>
    <col min="5" max="5" width="75.7109375" style="39" customWidth="1"/>
    <col min="6" max="6" width="4.7109375" style="38" hidden="1" customWidth="1"/>
    <col min="7" max="7" width="4.7109375" style="3" hidden="1" customWidth="1"/>
    <col min="8" max="8" width="47.57421875" style="3" hidden="1" customWidth="1"/>
    <col min="9" max="9" width="4.7109375" style="3" hidden="1" customWidth="1"/>
    <col min="10" max="10" width="3.7109375" style="4" hidden="1" customWidth="1"/>
    <col min="11" max="11" width="4.7109375" style="5" customWidth="1"/>
    <col min="12" max="16384" width="9.140625" style="4" customWidth="1"/>
  </cols>
  <sheetData>
    <row r="1" spans="1:6" ht="30" customHeight="1">
      <c r="A1" s="1"/>
      <c r="B1" s="40" t="s">
        <v>0</v>
      </c>
      <c r="C1" s="41"/>
      <c r="D1" s="41"/>
      <c r="E1" s="42"/>
      <c r="F1" s="2" t="s">
        <v>1</v>
      </c>
    </row>
    <row r="2" spans="1:6" ht="19.5" customHeight="1">
      <c r="A2" s="6"/>
      <c r="B2" s="43" t="s">
        <v>2</v>
      </c>
      <c r="C2" s="44"/>
      <c r="D2" s="44"/>
      <c r="E2" s="45"/>
      <c r="F2" s="7">
        <f>SUM(F4:F92)</f>
        <v>122.78225806451601</v>
      </c>
    </row>
    <row r="3" spans="1:11" s="12" customFormat="1" ht="4.5" customHeight="1">
      <c r="A3" s="8"/>
      <c r="B3" s="9"/>
      <c r="C3" s="9"/>
      <c r="D3" s="9"/>
      <c r="E3" s="9"/>
      <c r="F3" s="10"/>
      <c r="G3" s="11"/>
      <c r="H3" s="11"/>
      <c r="I3" s="11"/>
      <c r="K3" s="13"/>
    </row>
    <row r="4" spans="1:11" s="24" customFormat="1" ht="16.5" customHeight="1">
      <c r="A4" s="14">
        <f aca="true" t="shared" si="0" ref="A4:A35">+ROW()-3</f>
        <v>1</v>
      </c>
      <c r="B4" s="15" t="s">
        <v>3</v>
      </c>
      <c r="C4" s="16" t="s">
        <v>4</v>
      </c>
      <c r="D4" s="17" t="s">
        <v>5</v>
      </c>
      <c r="E4" s="18" t="s">
        <v>6</v>
      </c>
      <c r="F4" s="19">
        <f aca="true" t="shared" si="1" ref="F4:F29">IF(E4&lt;&gt;0,I4/4,"")</f>
        <v>1.1693548387096775</v>
      </c>
      <c r="G4" s="20">
        <f aca="true" t="shared" si="2" ref="G4:G29">LEN(H4)</f>
        <v>29</v>
      </c>
      <c r="H4" s="20" t="str">
        <f aca="true" t="shared" si="3" ref="H4:H29">SUBSTITUTE(E4,"C/CT:",)</f>
        <v>11:10-13:45-16:20-19:00-21:45</v>
      </c>
      <c r="I4" s="21">
        <f aca="true" t="shared" si="4" ref="I4:I29">IF(E4&gt;0,G4/6.2,"")</f>
        <v>4.67741935483871</v>
      </c>
      <c r="J4" s="22">
        <f aca="true" t="shared" si="5" ref="J4:J29">IF(E4&lt;&gt;0,ROUND(F4,1),"")</f>
        <v>1.2</v>
      </c>
      <c r="K4" s="23"/>
    </row>
    <row r="5" spans="1:11" s="24" customFormat="1" ht="16.5" customHeight="1">
      <c r="A5" s="14">
        <f t="shared" si="0"/>
        <v>2</v>
      </c>
      <c r="B5" s="25" t="s">
        <v>7</v>
      </c>
      <c r="C5" s="26" t="s">
        <v>8</v>
      </c>
      <c r="D5" s="27" t="s">
        <v>9</v>
      </c>
      <c r="E5" s="18" t="s">
        <v>10</v>
      </c>
      <c r="F5" s="19">
        <f t="shared" si="1"/>
        <v>1.6129032258064515</v>
      </c>
      <c r="G5" s="20">
        <f t="shared" si="2"/>
        <v>40</v>
      </c>
      <c r="H5" s="20" t="str">
        <f t="shared" si="3"/>
        <v>11:15-13:45-16:15-18:45-21:15 C/Ct 23:45</v>
      </c>
      <c r="I5" s="21">
        <f t="shared" si="4"/>
        <v>6.451612903225806</v>
      </c>
      <c r="J5" s="22">
        <f t="shared" si="5"/>
        <v>1.6</v>
      </c>
      <c r="K5" s="23"/>
    </row>
    <row r="6" spans="1:11" s="24" customFormat="1" ht="16.5" customHeight="1">
      <c r="A6" s="14">
        <f t="shared" si="0"/>
        <v>3</v>
      </c>
      <c r="B6" s="25" t="s">
        <v>7</v>
      </c>
      <c r="C6" s="26" t="s">
        <v>11</v>
      </c>
      <c r="D6" s="27" t="s">
        <v>12</v>
      </c>
      <c r="E6" s="18" t="s">
        <v>10</v>
      </c>
      <c r="F6" s="19">
        <f t="shared" si="1"/>
        <v>1.6129032258064515</v>
      </c>
      <c r="G6" s="20">
        <f t="shared" si="2"/>
        <v>40</v>
      </c>
      <c r="H6" s="20" t="str">
        <f t="shared" si="3"/>
        <v>11:15-13:45-16:15-18:45-21:15 C/Ct 23:45</v>
      </c>
      <c r="I6" s="21">
        <f t="shared" si="4"/>
        <v>6.451612903225806</v>
      </c>
      <c r="J6" s="22">
        <f t="shared" si="5"/>
        <v>1.6</v>
      </c>
      <c r="K6" s="23"/>
    </row>
    <row r="7" spans="1:11" s="24" customFormat="1" ht="16.5" customHeight="1">
      <c r="A7" s="14">
        <f t="shared" si="0"/>
        <v>4</v>
      </c>
      <c r="B7" s="25" t="s">
        <v>13</v>
      </c>
      <c r="C7" s="26" t="s">
        <v>14</v>
      </c>
      <c r="D7" s="27" t="s">
        <v>15</v>
      </c>
      <c r="E7" s="18" t="s">
        <v>16</v>
      </c>
      <c r="F7" s="19">
        <f t="shared" si="1"/>
        <v>1.1693548387096775</v>
      </c>
      <c r="G7" s="20">
        <f t="shared" si="2"/>
        <v>29</v>
      </c>
      <c r="H7" s="20" t="str">
        <f t="shared" si="3"/>
        <v>11:15-13:45-16:15-18:45-21:15</v>
      </c>
      <c r="I7" s="21">
        <f t="shared" si="4"/>
        <v>4.67741935483871</v>
      </c>
      <c r="J7" s="22">
        <f t="shared" si="5"/>
        <v>1.2</v>
      </c>
      <c r="K7" s="23"/>
    </row>
    <row r="8" spans="1:11" s="24" customFormat="1" ht="16.5" customHeight="1">
      <c r="A8" s="14">
        <f t="shared" si="0"/>
        <v>5</v>
      </c>
      <c r="B8" s="25" t="s">
        <v>17</v>
      </c>
      <c r="C8" s="26" t="s">
        <v>18</v>
      </c>
      <c r="D8" s="27" t="s">
        <v>19</v>
      </c>
      <c r="E8" s="18" t="s">
        <v>16</v>
      </c>
      <c r="F8" s="19">
        <f t="shared" si="1"/>
        <v>1.1693548387096775</v>
      </c>
      <c r="G8" s="20">
        <f t="shared" si="2"/>
        <v>29</v>
      </c>
      <c r="H8" s="20" t="str">
        <f t="shared" si="3"/>
        <v>11:15-13:45-16:15-18:45-21:15</v>
      </c>
      <c r="I8" s="21">
        <f t="shared" si="4"/>
        <v>4.67741935483871</v>
      </c>
      <c r="J8" s="22">
        <f t="shared" si="5"/>
        <v>1.2</v>
      </c>
      <c r="K8" s="23"/>
    </row>
    <row r="9" spans="1:11" s="24" customFormat="1" ht="16.5" customHeight="1">
      <c r="A9" s="14">
        <f t="shared" si="0"/>
        <v>6</v>
      </c>
      <c r="B9" s="25" t="s">
        <v>17</v>
      </c>
      <c r="C9" s="26" t="s">
        <v>20</v>
      </c>
      <c r="D9" s="27" t="s">
        <v>21</v>
      </c>
      <c r="E9" s="18" t="s">
        <v>16</v>
      </c>
      <c r="F9" s="19">
        <f t="shared" si="1"/>
        <v>1.1693548387096775</v>
      </c>
      <c r="G9" s="20">
        <f t="shared" si="2"/>
        <v>29</v>
      </c>
      <c r="H9" s="20" t="str">
        <f t="shared" si="3"/>
        <v>11:15-13:45-16:15-18:45-21:15</v>
      </c>
      <c r="I9" s="21">
        <f t="shared" si="4"/>
        <v>4.67741935483871</v>
      </c>
      <c r="J9" s="22">
        <f t="shared" si="5"/>
        <v>1.2</v>
      </c>
      <c r="K9" s="23"/>
    </row>
    <row r="10" spans="1:11" s="24" customFormat="1" ht="16.5" customHeight="1">
      <c r="A10" s="14">
        <f t="shared" si="0"/>
        <v>7</v>
      </c>
      <c r="B10" s="15" t="s">
        <v>22</v>
      </c>
      <c r="C10" s="16" t="s">
        <v>23</v>
      </c>
      <c r="D10" s="17" t="s">
        <v>24</v>
      </c>
      <c r="E10" s="18" t="s">
        <v>25</v>
      </c>
      <c r="F10" s="19">
        <f t="shared" si="1"/>
        <v>1.411290322580645</v>
      </c>
      <c r="G10" s="20">
        <f t="shared" si="2"/>
        <v>35</v>
      </c>
      <c r="H10" s="20" t="str">
        <f t="shared" si="3"/>
        <v>11:00-13:15-15:30-17:45-20:00-22:15</v>
      </c>
      <c r="I10" s="21">
        <f t="shared" si="4"/>
        <v>5.64516129032258</v>
      </c>
      <c r="J10" s="22">
        <f t="shared" si="5"/>
        <v>1.4</v>
      </c>
      <c r="K10" s="23"/>
    </row>
    <row r="11" spans="1:11" s="24" customFormat="1" ht="16.5" customHeight="1">
      <c r="A11" s="14">
        <f t="shared" si="0"/>
        <v>8</v>
      </c>
      <c r="B11" s="15" t="s">
        <v>13</v>
      </c>
      <c r="C11" s="16" t="s">
        <v>26</v>
      </c>
      <c r="D11" s="17" t="s">
        <v>27</v>
      </c>
      <c r="E11" s="18" t="s">
        <v>28</v>
      </c>
      <c r="F11" s="19">
        <f t="shared" si="1"/>
        <v>1.1693548387096775</v>
      </c>
      <c r="G11" s="20">
        <f t="shared" si="2"/>
        <v>29</v>
      </c>
      <c r="H11" s="20" t="str">
        <f t="shared" si="3"/>
        <v>11:45-14:15-16:45-19:15-21:45</v>
      </c>
      <c r="I11" s="21">
        <f t="shared" si="4"/>
        <v>4.67741935483871</v>
      </c>
      <c r="J11" s="22">
        <f t="shared" si="5"/>
        <v>1.2</v>
      </c>
      <c r="K11" s="23"/>
    </row>
    <row r="12" spans="1:11" s="24" customFormat="1" ht="16.5" customHeight="1">
      <c r="A12" s="14">
        <f t="shared" si="0"/>
        <v>9</v>
      </c>
      <c r="B12" s="15" t="s">
        <v>13</v>
      </c>
      <c r="C12" s="16" t="s">
        <v>29</v>
      </c>
      <c r="D12" s="17" t="s">
        <v>30</v>
      </c>
      <c r="E12" s="18" t="s">
        <v>31</v>
      </c>
      <c r="F12" s="19">
        <f t="shared" si="1"/>
        <v>1.6129032258064515</v>
      </c>
      <c r="G12" s="20">
        <f t="shared" si="2"/>
        <v>40</v>
      </c>
      <c r="H12" s="20" t="str">
        <f t="shared" si="3"/>
        <v>11:00-13:30-16:15-19:00-21:45 C/Ct 24:30</v>
      </c>
      <c r="I12" s="21">
        <f t="shared" si="4"/>
        <v>6.451612903225806</v>
      </c>
      <c r="J12" s="22">
        <f t="shared" si="5"/>
        <v>1.6</v>
      </c>
      <c r="K12" s="23"/>
    </row>
    <row r="13" spans="1:11" s="24" customFormat="1" ht="16.5" customHeight="1">
      <c r="A13" s="14">
        <f t="shared" si="0"/>
        <v>10</v>
      </c>
      <c r="B13" s="25" t="s">
        <v>32</v>
      </c>
      <c r="C13" s="26" t="s">
        <v>33</v>
      </c>
      <c r="D13" s="27" t="s">
        <v>34</v>
      </c>
      <c r="E13" s="18" t="s">
        <v>35</v>
      </c>
      <c r="F13" s="19">
        <f t="shared" si="1"/>
        <v>1.6129032258064515</v>
      </c>
      <c r="G13" s="20">
        <f t="shared" si="2"/>
        <v>40</v>
      </c>
      <c r="H13" s="20" t="str">
        <f t="shared" si="3"/>
        <v>11:10-13:50-16:40-19:30-22:10 C/Ct 24:40</v>
      </c>
      <c r="I13" s="21">
        <f t="shared" si="4"/>
        <v>6.451612903225806</v>
      </c>
      <c r="J13" s="22">
        <f t="shared" si="5"/>
        <v>1.6</v>
      </c>
      <c r="K13" s="23"/>
    </row>
    <row r="14" spans="1:11" s="24" customFormat="1" ht="16.5" customHeight="1">
      <c r="A14" s="14">
        <f t="shared" si="0"/>
        <v>11</v>
      </c>
      <c r="B14" s="25" t="s">
        <v>36</v>
      </c>
      <c r="C14" s="26" t="s">
        <v>37</v>
      </c>
      <c r="D14" s="27" t="s">
        <v>38</v>
      </c>
      <c r="E14" s="18" t="s">
        <v>39</v>
      </c>
      <c r="F14" s="19">
        <f t="shared" si="1"/>
        <v>1.6129032258064515</v>
      </c>
      <c r="G14" s="20">
        <f t="shared" si="2"/>
        <v>40</v>
      </c>
      <c r="H14" s="20" t="str">
        <f t="shared" si="3"/>
        <v>10:45-13:20-16:10-18:55-21:35 C/Ct 24:05</v>
      </c>
      <c r="I14" s="21">
        <f t="shared" si="4"/>
        <v>6.451612903225806</v>
      </c>
      <c r="J14" s="22">
        <f t="shared" si="5"/>
        <v>1.6</v>
      </c>
      <c r="K14" s="23"/>
    </row>
    <row r="15" spans="1:11" s="24" customFormat="1" ht="16.5" customHeight="1">
      <c r="A15" s="14">
        <f t="shared" si="0"/>
        <v>12</v>
      </c>
      <c r="B15" s="25" t="s">
        <v>36</v>
      </c>
      <c r="C15" s="26" t="s">
        <v>40</v>
      </c>
      <c r="D15" s="27" t="s">
        <v>41</v>
      </c>
      <c r="E15" s="18" t="s">
        <v>42</v>
      </c>
      <c r="F15" s="19">
        <f t="shared" si="1"/>
        <v>1.1693548387096775</v>
      </c>
      <c r="G15" s="20">
        <f t="shared" si="2"/>
        <v>29</v>
      </c>
      <c r="H15" s="20" t="str">
        <f t="shared" si="3"/>
        <v>12:15-14:30-16:45-19:00-21:45</v>
      </c>
      <c r="I15" s="21">
        <f t="shared" si="4"/>
        <v>4.67741935483871</v>
      </c>
      <c r="J15" s="22">
        <f t="shared" si="5"/>
        <v>1.2</v>
      </c>
      <c r="K15" s="23"/>
    </row>
    <row r="16" spans="1:11" s="24" customFormat="1" ht="16.5" customHeight="1">
      <c r="A16" s="14">
        <f t="shared" si="0"/>
        <v>13</v>
      </c>
      <c r="B16" s="15" t="s">
        <v>36</v>
      </c>
      <c r="C16" s="16" t="s">
        <v>43</v>
      </c>
      <c r="D16" s="17" t="s">
        <v>44</v>
      </c>
      <c r="E16" s="18" t="s">
        <v>28</v>
      </c>
      <c r="F16" s="19">
        <f t="shared" si="1"/>
        <v>1.1693548387096775</v>
      </c>
      <c r="G16" s="20">
        <f t="shared" si="2"/>
        <v>29</v>
      </c>
      <c r="H16" s="20" t="str">
        <f t="shared" si="3"/>
        <v>11:45-14:15-16:45-19:15-21:45</v>
      </c>
      <c r="I16" s="21">
        <f t="shared" si="4"/>
        <v>4.67741935483871</v>
      </c>
      <c r="J16" s="22">
        <f t="shared" si="5"/>
        <v>1.2</v>
      </c>
      <c r="K16" s="23"/>
    </row>
    <row r="17" spans="1:11" s="24" customFormat="1" ht="16.5" customHeight="1">
      <c r="A17" s="14">
        <f t="shared" si="0"/>
        <v>14</v>
      </c>
      <c r="B17" s="25" t="s">
        <v>45</v>
      </c>
      <c r="C17" s="26" t="s">
        <v>46</v>
      </c>
      <c r="D17" s="27" t="s">
        <v>47</v>
      </c>
      <c r="E17" s="18" t="s">
        <v>48</v>
      </c>
      <c r="F17" s="19">
        <f t="shared" si="1"/>
        <v>1.6129032258064515</v>
      </c>
      <c r="G17" s="20">
        <f t="shared" si="2"/>
        <v>40</v>
      </c>
      <c r="H17" s="20" t="str">
        <f t="shared" si="3"/>
        <v>11:20-14:00-16:45-19:10-21:45 C/Ct 23:10</v>
      </c>
      <c r="I17" s="21">
        <f t="shared" si="4"/>
        <v>6.451612903225806</v>
      </c>
      <c r="J17" s="22">
        <f t="shared" si="5"/>
        <v>1.6</v>
      </c>
      <c r="K17" s="23"/>
    </row>
    <row r="18" spans="1:11" s="24" customFormat="1" ht="16.5" customHeight="1">
      <c r="A18" s="14">
        <f t="shared" si="0"/>
        <v>15</v>
      </c>
      <c r="B18" s="25" t="s">
        <v>49</v>
      </c>
      <c r="C18" s="26" t="s">
        <v>50</v>
      </c>
      <c r="D18" s="27" t="s">
        <v>51</v>
      </c>
      <c r="E18" s="18" t="s">
        <v>52</v>
      </c>
      <c r="F18" s="19">
        <f t="shared" si="1"/>
        <v>1.1693548387096775</v>
      </c>
      <c r="G18" s="20">
        <f t="shared" si="2"/>
        <v>29</v>
      </c>
      <c r="H18" s="20" t="str">
        <f t="shared" si="3"/>
        <v>11:10-13:50-16:30-19:10-22:00</v>
      </c>
      <c r="I18" s="21">
        <f t="shared" si="4"/>
        <v>4.67741935483871</v>
      </c>
      <c r="J18" s="22">
        <f t="shared" si="5"/>
        <v>1.2</v>
      </c>
      <c r="K18" s="23"/>
    </row>
    <row r="19" spans="1:11" s="24" customFormat="1" ht="16.5" customHeight="1">
      <c r="A19" s="14">
        <f t="shared" si="0"/>
        <v>16</v>
      </c>
      <c r="B19" s="25" t="s">
        <v>53</v>
      </c>
      <c r="C19" s="26" t="s">
        <v>54</v>
      </c>
      <c r="D19" s="27" t="s">
        <v>55</v>
      </c>
      <c r="E19" s="28" t="s">
        <v>56</v>
      </c>
      <c r="F19" s="19">
        <f t="shared" si="1"/>
        <v>1.1693548387096775</v>
      </c>
      <c r="G19" s="20">
        <f t="shared" si="2"/>
        <v>29</v>
      </c>
      <c r="H19" s="20" t="str">
        <f t="shared" si="3"/>
        <v>11:15-13:45-16:15-18:45-21:00</v>
      </c>
      <c r="I19" s="21">
        <f t="shared" si="4"/>
        <v>4.67741935483871</v>
      </c>
      <c r="J19" s="22">
        <f t="shared" si="5"/>
        <v>1.2</v>
      </c>
      <c r="K19" s="23"/>
    </row>
    <row r="20" spans="1:11" s="24" customFormat="1" ht="16.5" customHeight="1">
      <c r="A20" s="14">
        <f t="shared" si="0"/>
        <v>17</v>
      </c>
      <c r="B20" s="15" t="s">
        <v>57</v>
      </c>
      <c r="C20" s="16" t="s">
        <v>58</v>
      </c>
      <c r="D20" s="17" t="s">
        <v>59</v>
      </c>
      <c r="E20" s="18" t="s">
        <v>60</v>
      </c>
      <c r="F20" s="19">
        <f t="shared" si="1"/>
        <v>1.6129032258064515</v>
      </c>
      <c r="G20" s="20">
        <f t="shared" si="2"/>
        <v>40</v>
      </c>
      <c r="H20" s="20" t="str">
        <f t="shared" si="3"/>
        <v>11:30-14:00-16:30-19:00-21:30 C/Ct 24:00</v>
      </c>
      <c r="I20" s="21">
        <f t="shared" si="4"/>
        <v>6.451612903225806</v>
      </c>
      <c r="J20" s="22">
        <f t="shared" si="5"/>
        <v>1.6</v>
      </c>
      <c r="K20" s="23"/>
    </row>
    <row r="21" spans="1:11" s="24" customFormat="1" ht="16.5" customHeight="1">
      <c r="A21" s="14">
        <f t="shared" si="0"/>
        <v>18</v>
      </c>
      <c r="B21" s="15" t="s">
        <v>61</v>
      </c>
      <c r="C21" s="16" t="s">
        <v>62</v>
      </c>
      <c r="D21" s="17" t="s">
        <v>63</v>
      </c>
      <c r="E21" s="18" t="s">
        <v>60</v>
      </c>
      <c r="F21" s="19">
        <f t="shared" si="1"/>
        <v>1.6129032258064515</v>
      </c>
      <c r="G21" s="20">
        <f t="shared" si="2"/>
        <v>40</v>
      </c>
      <c r="H21" s="20" t="str">
        <f t="shared" si="3"/>
        <v>11:30-14:00-16:30-19:00-21:30 C/Ct 24:00</v>
      </c>
      <c r="I21" s="21">
        <f t="shared" si="4"/>
        <v>6.451612903225806</v>
      </c>
      <c r="J21" s="22">
        <f t="shared" si="5"/>
        <v>1.6</v>
      </c>
      <c r="K21" s="23"/>
    </row>
    <row r="22" spans="1:11" s="24" customFormat="1" ht="16.5" customHeight="1">
      <c r="A22" s="14">
        <f t="shared" si="0"/>
        <v>19</v>
      </c>
      <c r="B22" s="25" t="s">
        <v>64</v>
      </c>
      <c r="C22" s="26" t="s">
        <v>65</v>
      </c>
      <c r="D22" s="27" t="s">
        <v>66</v>
      </c>
      <c r="E22" s="18" t="s">
        <v>67</v>
      </c>
      <c r="F22" s="19">
        <f t="shared" si="1"/>
        <v>1.6129032258064515</v>
      </c>
      <c r="G22" s="20">
        <f t="shared" si="2"/>
        <v>40</v>
      </c>
      <c r="H22" s="20" t="str">
        <f t="shared" si="3"/>
        <v>11:10-13:40-16:30-19:10-21:45 C/Ct 23:50</v>
      </c>
      <c r="I22" s="21">
        <f t="shared" si="4"/>
        <v>6.451612903225806</v>
      </c>
      <c r="J22" s="22">
        <f t="shared" si="5"/>
        <v>1.6</v>
      </c>
      <c r="K22" s="23"/>
    </row>
    <row r="23" spans="1:11" s="24" customFormat="1" ht="16.5" customHeight="1">
      <c r="A23" s="14">
        <f t="shared" si="0"/>
        <v>20</v>
      </c>
      <c r="B23" s="15" t="s">
        <v>68</v>
      </c>
      <c r="C23" s="16" t="s">
        <v>69</v>
      </c>
      <c r="D23" s="17" t="s">
        <v>70</v>
      </c>
      <c r="E23" s="18" t="s">
        <v>71</v>
      </c>
      <c r="F23" s="19">
        <f t="shared" si="1"/>
        <v>1.6129032258064515</v>
      </c>
      <c r="G23" s="20">
        <f t="shared" si="2"/>
        <v>40</v>
      </c>
      <c r="H23" s="20" t="str">
        <f t="shared" si="3"/>
        <v>11:00-13:30-16:00-18:30-21:00 C/Ct 23:30</v>
      </c>
      <c r="I23" s="21">
        <f t="shared" si="4"/>
        <v>6.451612903225806</v>
      </c>
      <c r="J23" s="22">
        <f t="shared" si="5"/>
        <v>1.6</v>
      </c>
      <c r="K23" s="23"/>
    </row>
    <row r="24" spans="1:11" s="24" customFormat="1" ht="16.5" customHeight="1">
      <c r="A24" s="14">
        <f t="shared" si="0"/>
        <v>21</v>
      </c>
      <c r="B24" s="25" t="s">
        <v>72</v>
      </c>
      <c r="C24" s="26" t="s">
        <v>73</v>
      </c>
      <c r="D24" s="27" t="s">
        <v>74</v>
      </c>
      <c r="E24" s="18" t="s">
        <v>75</v>
      </c>
      <c r="F24" s="19">
        <f t="shared" si="1"/>
        <v>1.1693548387096775</v>
      </c>
      <c r="G24" s="20">
        <f t="shared" si="2"/>
        <v>29</v>
      </c>
      <c r="H24" s="20" t="str">
        <f t="shared" si="3"/>
        <v>11:45-14:00-16:15-18:30-20:45</v>
      </c>
      <c r="I24" s="21">
        <f t="shared" si="4"/>
        <v>4.67741935483871</v>
      </c>
      <c r="J24" s="22">
        <f t="shared" si="5"/>
        <v>1.2</v>
      </c>
      <c r="K24" s="23"/>
    </row>
    <row r="25" spans="1:11" s="24" customFormat="1" ht="16.5" customHeight="1">
      <c r="A25" s="14">
        <f t="shared" si="0"/>
        <v>22</v>
      </c>
      <c r="B25" s="15" t="s">
        <v>76</v>
      </c>
      <c r="C25" s="16" t="s">
        <v>77</v>
      </c>
      <c r="D25" s="17" t="s">
        <v>78</v>
      </c>
      <c r="E25" s="18" t="s">
        <v>79</v>
      </c>
      <c r="F25" s="19">
        <f t="shared" si="1"/>
        <v>1.6532258064516128</v>
      </c>
      <c r="G25" s="20">
        <f t="shared" si="2"/>
        <v>41</v>
      </c>
      <c r="H25" s="20" t="str">
        <f t="shared" si="3"/>
        <v>11:00-13:30-16:10-18:50-21:30 C/Ct 24: 00</v>
      </c>
      <c r="I25" s="21">
        <f t="shared" si="4"/>
        <v>6.612903225806451</v>
      </c>
      <c r="J25" s="22">
        <f t="shared" si="5"/>
        <v>1.7</v>
      </c>
      <c r="K25" s="23"/>
    </row>
    <row r="26" spans="1:10" s="29" customFormat="1" ht="16.5" customHeight="1">
      <c r="A26" s="14">
        <f t="shared" si="0"/>
        <v>23</v>
      </c>
      <c r="B26" s="25" t="s">
        <v>80</v>
      </c>
      <c r="C26" s="26" t="s">
        <v>81</v>
      </c>
      <c r="D26" s="27" t="s">
        <v>82</v>
      </c>
      <c r="E26" s="18" t="s">
        <v>75</v>
      </c>
      <c r="F26" s="19">
        <f t="shared" si="1"/>
        <v>1.1693548387096775</v>
      </c>
      <c r="G26" s="20">
        <f t="shared" si="2"/>
        <v>29</v>
      </c>
      <c r="H26" s="20" t="str">
        <f t="shared" si="3"/>
        <v>11:45-14:00-16:15-18:30-20:45</v>
      </c>
      <c r="I26" s="21">
        <f t="shared" si="4"/>
        <v>4.67741935483871</v>
      </c>
      <c r="J26" s="29">
        <f t="shared" si="5"/>
        <v>1.2</v>
      </c>
    </row>
    <row r="27" spans="1:11" s="24" customFormat="1" ht="16.5" customHeight="1">
      <c r="A27" s="14">
        <f t="shared" si="0"/>
        <v>24</v>
      </c>
      <c r="B27" s="15" t="s">
        <v>80</v>
      </c>
      <c r="C27" s="16" t="s">
        <v>83</v>
      </c>
      <c r="D27" s="17" t="s">
        <v>84</v>
      </c>
      <c r="E27" s="18" t="s">
        <v>85</v>
      </c>
      <c r="F27" s="19">
        <f t="shared" si="1"/>
        <v>1.1693548387096775</v>
      </c>
      <c r="G27" s="20">
        <f t="shared" si="2"/>
        <v>29</v>
      </c>
      <c r="H27" s="20" t="str">
        <f t="shared" si="3"/>
        <v>11:30-14:00-16:30-19:00-21:15</v>
      </c>
      <c r="I27" s="21">
        <f t="shared" si="4"/>
        <v>4.67741935483871</v>
      </c>
      <c r="J27" s="22">
        <f t="shared" si="5"/>
        <v>1.2</v>
      </c>
      <c r="K27" s="23"/>
    </row>
    <row r="28" spans="1:11" s="24" customFormat="1" ht="16.5" customHeight="1">
      <c r="A28" s="14">
        <f t="shared" si="0"/>
        <v>25</v>
      </c>
      <c r="B28" s="15" t="s">
        <v>86</v>
      </c>
      <c r="C28" s="16" t="s">
        <v>87</v>
      </c>
      <c r="D28" s="17" t="s">
        <v>88</v>
      </c>
      <c r="E28" s="28" t="s">
        <v>10</v>
      </c>
      <c r="F28" s="19">
        <f t="shared" si="1"/>
        <v>1.6129032258064515</v>
      </c>
      <c r="G28" s="20">
        <f t="shared" si="2"/>
        <v>40</v>
      </c>
      <c r="H28" s="20" t="str">
        <f t="shared" si="3"/>
        <v>11:15-13:45-16:15-18:45-21:15 C/Ct 23:45</v>
      </c>
      <c r="I28" s="21">
        <f t="shared" si="4"/>
        <v>6.451612903225806</v>
      </c>
      <c r="J28" s="22">
        <f t="shared" si="5"/>
        <v>1.6</v>
      </c>
      <c r="K28" s="23"/>
    </row>
    <row r="29" spans="1:11" s="24" customFormat="1" ht="16.5" customHeight="1">
      <c r="A29" s="14">
        <f t="shared" si="0"/>
        <v>26</v>
      </c>
      <c r="B29" s="25" t="s">
        <v>86</v>
      </c>
      <c r="C29" s="26" t="s">
        <v>89</v>
      </c>
      <c r="D29" s="27" t="s">
        <v>90</v>
      </c>
      <c r="E29" s="18" t="s">
        <v>16</v>
      </c>
      <c r="F29" s="19">
        <f t="shared" si="1"/>
        <v>1.1693548387096775</v>
      </c>
      <c r="G29" s="20">
        <f t="shared" si="2"/>
        <v>29</v>
      </c>
      <c r="H29" s="20" t="str">
        <f t="shared" si="3"/>
        <v>11:15-13:45-16:15-18:45-21:15</v>
      </c>
      <c r="I29" s="21">
        <f t="shared" si="4"/>
        <v>4.67741935483871</v>
      </c>
      <c r="J29" s="22">
        <f t="shared" si="5"/>
        <v>1.2</v>
      </c>
      <c r="K29" s="23"/>
    </row>
    <row r="30" spans="1:11" s="24" customFormat="1" ht="16.5" customHeight="1">
      <c r="A30" s="14">
        <f t="shared" si="0"/>
        <v>27</v>
      </c>
      <c r="B30" s="25" t="s">
        <v>86</v>
      </c>
      <c r="C30" s="26" t="s">
        <v>91</v>
      </c>
      <c r="D30" s="27" t="s">
        <v>92</v>
      </c>
      <c r="E30" s="18" t="s">
        <v>60</v>
      </c>
      <c r="F30" s="19"/>
      <c r="G30" s="20"/>
      <c r="H30" s="20"/>
      <c r="I30" s="21"/>
      <c r="J30" s="22"/>
      <c r="K30" s="23"/>
    </row>
    <row r="31" spans="1:11" s="24" customFormat="1" ht="16.5" customHeight="1">
      <c r="A31" s="14">
        <f t="shared" si="0"/>
        <v>28</v>
      </c>
      <c r="B31" s="15" t="s">
        <v>93</v>
      </c>
      <c r="C31" s="16" t="s">
        <v>94</v>
      </c>
      <c r="D31" s="17" t="s">
        <v>95</v>
      </c>
      <c r="E31" s="18" t="s">
        <v>96</v>
      </c>
      <c r="F31" s="19">
        <f aca="true" t="shared" si="6" ref="F31:F59">IF(E31&lt;&gt;0,I31/4,"")</f>
        <v>1.6129032258064515</v>
      </c>
      <c r="G31" s="20">
        <f aca="true" t="shared" si="7" ref="G31:G59">LEN(H31)</f>
        <v>40</v>
      </c>
      <c r="H31" s="20" t="str">
        <f aca="true" t="shared" si="8" ref="H31:H59">SUBSTITUTE(E31,"C/CT:",)</f>
        <v>11:00-13:45-16:30-19:15-22:00 C/Ct 24:45</v>
      </c>
      <c r="I31" s="21">
        <f aca="true" t="shared" si="9" ref="I31:I59">IF(E31&gt;0,G31/6.2,"")</f>
        <v>6.451612903225806</v>
      </c>
      <c r="J31" s="22">
        <f aca="true" t="shared" si="10" ref="J31:J48">IF(E31&lt;&gt;0,ROUND(F31,1),"")</f>
        <v>1.6</v>
      </c>
      <c r="K31" s="23"/>
    </row>
    <row r="32" spans="1:11" s="24" customFormat="1" ht="16.5" customHeight="1">
      <c r="A32" s="14">
        <f t="shared" si="0"/>
        <v>29</v>
      </c>
      <c r="B32" s="25" t="s">
        <v>97</v>
      </c>
      <c r="C32" s="26" t="s">
        <v>98</v>
      </c>
      <c r="D32" s="27" t="s">
        <v>99</v>
      </c>
      <c r="E32" s="18" t="s">
        <v>100</v>
      </c>
      <c r="F32" s="19">
        <f t="shared" si="6"/>
        <v>1.1693548387096775</v>
      </c>
      <c r="G32" s="20">
        <f t="shared" si="7"/>
        <v>29</v>
      </c>
      <c r="H32" s="20" t="str">
        <f t="shared" si="8"/>
        <v>11:20-14:00-16:40-19:20-22:00</v>
      </c>
      <c r="I32" s="21">
        <f t="shared" si="9"/>
        <v>4.67741935483871</v>
      </c>
      <c r="J32" s="22">
        <f t="shared" si="10"/>
        <v>1.2</v>
      </c>
      <c r="K32" s="23"/>
    </row>
    <row r="33" spans="1:11" s="24" customFormat="1" ht="16.5" customHeight="1">
      <c r="A33" s="14">
        <f t="shared" si="0"/>
        <v>30</v>
      </c>
      <c r="B33" s="25" t="s">
        <v>101</v>
      </c>
      <c r="C33" s="26" t="s">
        <v>102</v>
      </c>
      <c r="D33" s="27" t="s">
        <v>103</v>
      </c>
      <c r="E33" s="18" t="s">
        <v>104</v>
      </c>
      <c r="F33" s="19">
        <f t="shared" si="6"/>
        <v>1.6129032258064515</v>
      </c>
      <c r="G33" s="20">
        <f t="shared" si="7"/>
        <v>40</v>
      </c>
      <c r="H33" s="20" t="str">
        <f t="shared" si="8"/>
        <v>11:00-13:30-16:10-18:45-21:15 C/Ct 23:50</v>
      </c>
      <c r="I33" s="21">
        <f t="shared" si="9"/>
        <v>6.451612903225806</v>
      </c>
      <c r="J33" s="22">
        <f t="shared" si="10"/>
        <v>1.6</v>
      </c>
      <c r="K33" s="23"/>
    </row>
    <row r="34" spans="1:11" s="24" customFormat="1" ht="16.5" customHeight="1">
      <c r="A34" s="14">
        <f t="shared" si="0"/>
        <v>31</v>
      </c>
      <c r="B34" s="25" t="s">
        <v>101</v>
      </c>
      <c r="C34" s="26" t="s">
        <v>105</v>
      </c>
      <c r="D34" s="27" t="s">
        <v>106</v>
      </c>
      <c r="E34" s="28" t="s">
        <v>10</v>
      </c>
      <c r="F34" s="19">
        <f t="shared" si="6"/>
        <v>1.6129032258064515</v>
      </c>
      <c r="G34" s="20">
        <f t="shared" si="7"/>
        <v>40</v>
      </c>
      <c r="H34" s="20" t="str">
        <f t="shared" si="8"/>
        <v>11:15-13:45-16:15-18:45-21:15 C/Ct 23:45</v>
      </c>
      <c r="I34" s="21">
        <f t="shared" si="9"/>
        <v>6.451612903225806</v>
      </c>
      <c r="J34" s="22">
        <f t="shared" si="10"/>
        <v>1.6</v>
      </c>
      <c r="K34" s="23"/>
    </row>
    <row r="35" spans="1:11" s="24" customFormat="1" ht="16.5" customHeight="1">
      <c r="A35" s="14">
        <f t="shared" si="0"/>
        <v>32</v>
      </c>
      <c r="B35" s="15" t="s">
        <v>107</v>
      </c>
      <c r="C35" s="16" t="s">
        <v>108</v>
      </c>
      <c r="D35" s="17" t="s">
        <v>109</v>
      </c>
      <c r="E35" s="18" t="s">
        <v>60</v>
      </c>
      <c r="F35" s="19">
        <f t="shared" si="6"/>
        <v>1.6129032258064515</v>
      </c>
      <c r="G35" s="20">
        <f t="shared" si="7"/>
        <v>40</v>
      </c>
      <c r="H35" s="20" t="str">
        <f t="shared" si="8"/>
        <v>11:30-14:00-16:30-19:00-21:30 C/Ct 24:00</v>
      </c>
      <c r="I35" s="21">
        <f t="shared" si="9"/>
        <v>6.451612903225806</v>
      </c>
      <c r="J35" s="22">
        <f t="shared" si="10"/>
        <v>1.6</v>
      </c>
      <c r="K35" s="23"/>
    </row>
    <row r="36" spans="1:11" s="24" customFormat="1" ht="16.5" customHeight="1">
      <c r="A36" s="14">
        <f aca="true" t="shared" si="11" ref="A36:A67">+ROW()-3</f>
        <v>33</v>
      </c>
      <c r="B36" s="25" t="s">
        <v>110</v>
      </c>
      <c r="C36" s="26" t="s">
        <v>111</v>
      </c>
      <c r="D36" s="27" t="s">
        <v>112</v>
      </c>
      <c r="E36" s="18" t="s">
        <v>113</v>
      </c>
      <c r="F36" s="19">
        <f t="shared" si="6"/>
        <v>1.6129032258064515</v>
      </c>
      <c r="G36" s="20">
        <f t="shared" si="7"/>
        <v>40</v>
      </c>
      <c r="H36" s="20" t="str">
        <f t="shared" si="8"/>
        <v>10:50-13:30-16:10-18:50-21:30 C/Ct 24:00</v>
      </c>
      <c r="I36" s="21">
        <f t="shared" si="9"/>
        <v>6.451612903225806</v>
      </c>
      <c r="J36" s="22">
        <f t="shared" si="10"/>
        <v>1.6</v>
      </c>
      <c r="K36" s="23"/>
    </row>
    <row r="37" spans="1:11" s="24" customFormat="1" ht="16.5" customHeight="1">
      <c r="A37" s="14">
        <f t="shared" si="11"/>
        <v>34</v>
      </c>
      <c r="B37" s="15" t="s">
        <v>114</v>
      </c>
      <c r="C37" s="16" t="s">
        <v>115</v>
      </c>
      <c r="D37" s="17" t="s">
        <v>116</v>
      </c>
      <c r="E37" s="18" t="s">
        <v>10</v>
      </c>
      <c r="F37" s="19">
        <f t="shared" si="6"/>
        <v>1.6129032258064515</v>
      </c>
      <c r="G37" s="20">
        <f t="shared" si="7"/>
        <v>40</v>
      </c>
      <c r="H37" s="20" t="str">
        <f t="shared" si="8"/>
        <v>11:15-13:45-16:15-18:45-21:15 C/Ct 23:45</v>
      </c>
      <c r="I37" s="21">
        <f t="shared" si="9"/>
        <v>6.451612903225806</v>
      </c>
      <c r="J37" s="22">
        <f t="shared" si="10"/>
        <v>1.6</v>
      </c>
      <c r="K37" s="23"/>
    </row>
    <row r="38" spans="1:11" s="24" customFormat="1" ht="16.5" customHeight="1">
      <c r="A38" s="14">
        <f t="shared" si="11"/>
        <v>35</v>
      </c>
      <c r="B38" s="15" t="s">
        <v>117</v>
      </c>
      <c r="C38" s="16" t="s">
        <v>118</v>
      </c>
      <c r="D38" s="17" t="s">
        <v>119</v>
      </c>
      <c r="E38" s="18" t="s">
        <v>120</v>
      </c>
      <c r="F38" s="19">
        <f t="shared" si="6"/>
        <v>1.6129032258064515</v>
      </c>
      <c r="G38" s="20">
        <f t="shared" si="7"/>
        <v>40</v>
      </c>
      <c r="H38" s="20" t="str">
        <f t="shared" si="8"/>
        <v>11:45-14:15-16:45-19:15-21:45 C/Ct 24:15</v>
      </c>
      <c r="I38" s="21">
        <f t="shared" si="9"/>
        <v>6.451612903225806</v>
      </c>
      <c r="J38" s="22">
        <f t="shared" si="10"/>
        <v>1.6</v>
      </c>
      <c r="K38" s="23"/>
    </row>
    <row r="39" spans="1:11" s="24" customFormat="1" ht="16.5" customHeight="1">
      <c r="A39" s="14">
        <f t="shared" si="11"/>
        <v>36</v>
      </c>
      <c r="B39" s="25" t="s">
        <v>121</v>
      </c>
      <c r="C39" s="26" t="s">
        <v>122</v>
      </c>
      <c r="D39" s="27" t="s">
        <v>123</v>
      </c>
      <c r="E39" s="18" t="s">
        <v>113</v>
      </c>
      <c r="F39" s="19">
        <f t="shared" si="6"/>
        <v>1.6129032258064515</v>
      </c>
      <c r="G39" s="20">
        <f t="shared" si="7"/>
        <v>40</v>
      </c>
      <c r="H39" s="20" t="str">
        <f t="shared" si="8"/>
        <v>10:50-13:30-16:10-18:50-21:30 C/Ct 24:00</v>
      </c>
      <c r="I39" s="21">
        <f t="shared" si="9"/>
        <v>6.451612903225806</v>
      </c>
      <c r="J39" s="22">
        <f t="shared" si="10"/>
        <v>1.6</v>
      </c>
      <c r="K39" s="23"/>
    </row>
    <row r="40" spans="1:11" s="24" customFormat="1" ht="16.5" customHeight="1">
      <c r="A40" s="14">
        <f t="shared" si="11"/>
        <v>37</v>
      </c>
      <c r="B40" s="15" t="s">
        <v>121</v>
      </c>
      <c r="C40" s="16" t="s">
        <v>124</v>
      </c>
      <c r="D40" s="17" t="s">
        <v>125</v>
      </c>
      <c r="E40" s="18" t="s">
        <v>60</v>
      </c>
      <c r="F40" s="19">
        <f t="shared" si="6"/>
        <v>1.6129032258064515</v>
      </c>
      <c r="G40" s="20">
        <f t="shared" si="7"/>
        <v>40</v>
      </c>
      <c r="H40" s="20" t="str">
        <f t="shared" si="8"/>
        <v>11:30-14:00-16:30-19:00-21:30 C/Ct 24:00</v>
      </c>
      <c r="I40" s="21">
        <f t="shared" si="9"/>
        <v>6.451612903225806</v>
      </c>
      <c r="J40" s="22">
        <f t="shared" si="10"/>
        <v>1.6</v>
      </c>
      <c r="K40" s="23"/>
    </row>
    <row r="41" spans="1:11" s="24" customFormat="1" ht="16.5" customHeight="1">
      <c r="A41" s="14">
        <f t="shared" si="11"/>
        <v>38</v>
      </c>
      <c r="B41" s="25" t="s">
        <v>126</v>
      </c>
      <c r="C41" s="26" t="s">
        <v>127</v>
      </c>
      <c r="D41" s="27" t="s">
        <v>128</v>
      </c>
      <c r="E41" s="18" t="s">
        <v>129</v>
      </c>
      <c r="F41" s="19">
        <f t="shared" si="6"/>
        <v>1.1693548387096775</v>
      </c>
      <c r="G41" s="20">
        <f t="shared" si="7"/>
        <v>29</v>
      </c>
      <c r="H41" s="20" t="str">
        <f t="shared" si="8"/>
        <v>12:00-14:15-16:35-18:50-21:05</v>
      </c>
      <c r="I41" s="21">
        <f t="shared" si="9"/>
        <v>4.67741935483871</v>
      </c>
      <c r="J41" s="22">
        <f t="shared" si="10"/>
        <v>1.2</v>
      </c>
      <c r="K41" s="23"/>
    </row>
    <row r="42" spans="1:11" s="24" customFormat="1" ht="16.5" customHeight="1">
      <c r="A42" s="14">
        <f t="shared" si="11"/>
        <v>39</v>
      </c>
      <c r="B42" s="15" t="s">
        <v>126</v>
      </c>
      <c r="C42" s="16" t="s">
        <v>130</v>
      </c>
      <c r="D42" s="17" t="s">
        <v>131</v>
      </c>
      <c r="E42" s="28" t="s">
        <v>10</v>
      </c>
      <c r="F42" s="19">
        <f t="shared" si="6"/>
        <v>1.6129032258064515</v>
      </c>
      <c r="G42" s="20">
        <f t="shared" si="7"/>
        <v>40</v>
      </c>
      <c r="H42" s="20" t="str">
        <f t="shared" si="8"/>
        <v>11:15-13:45-16:15-18:45-21:15 C/Ct 23:45</v>
      </c>
      <c r="I42" s="21">
        <f t="shared" si="9"/>
        <v>6.451612903225806</v>
      </c>
      <c r="J42" s="22">
        <f t="shared" si="10"/>
        <v>1.6</v>
      </c>
      <c r="K42" s="23"/>
    </row>
    <row r="43" spans="1:11" s="24" customFormat="1" ht="16.5" customHeight="1">
      <c r="A43" s="14">
        <f t="shared" si="11"/>
        <v>40</v>
      </c>
      <c r="B43" s="15" t="s">
        <v>132</v>
      </c>
      <c r="C43" s="16" t="s">
        <v>133</v>
      </c>
      <c r="D43" s="17" t="s">
        <v>134</v>
      </c>
      <c r="E43" s="18" t="s">
        <v>281</v>
      </c>
      <c r="F43" s="19">
        <f t="shared" si="6"/>
        <v>1.6129032258064515</v>
      </c>
      <c r="G43" s="20">
        <f t="shared" si="7"/>
        <v>40</v>
      </c>
      <c r="H43" s="20" t="str">
        <f t="shared" si="8"/>
        <v>11:30-14:00-16:30-19:00-21:30 C/Ct 23:50</v>
      </c>
      <c r="I43" s="21">
        <f t="shared" si="9"/>
        <v>6.451612903225806</v>
      </c>
      <c r="J43" s="22">
        <f t="shared" si="10"/>
        <v>1.6</v>
      </c>
      <c r="K43" s="23"/>
    </row>
    <row r="44" spans="1:11" s="30" customFormat="1" ht="16.5" customHeight="1">
      <c r="A44" s="14">
        <f t="shared" si="11"/>
        <v>41</v>
      </c>
      <c r="B44" s="25" t="s">
        <v>135</v>
      </c>
      <c r="C44" s="26" t="s">
        <v>136</v>
      </c>
      <c r="D44" s="27" t="s">
        <v>137</v>
      </c>
      <c r="E44" s="18" t="s">
        <v>138</v>
      </c>
      <c r="F44" s="19">
        <f t="shared" si="6"/>
        <v>1.1693548387096775</v>
      </c>
      <c r="G44" s="20">
        <f t="shared" si="7"/>
        <v>29</v>
      </c>
      <c r="H44" s="20" t="str">
        <f t="shared" si="8"/>
        <v>11:15-13:50-16:25-19:00-21:35</v>
      </c>
      <c r="I44" s="21">
        <f t="shared" si="9"/>
        <v>4.67741935483871</v>
      </c>
      <c r="J44" s="22">
        <f t="shared" si="10"/>
        <v>1.2</v>
      </c>
      <c r="K44" s="23"/>
    </row>
    <row r="45" spans="1:11" s="30" customFormat="1" ht="16.5" customHeight="1">
      <c r="A45" s="14">
        <f t="shared" si="11"/>
        <v>42</v>
      </c>
      <c r="B45" s="25" t="s">
        <v>135</v>
      </c>
      <c r="C45" s="26" t="s">
        <v>139</v>
      </c>
      <c r="D45" s="27" t="s">
        <v>140</v>
      </c>
      <c r="E45" s="18" t="s">
        <v>141</v>
      </c>
      <c r="F45" s="19">
        <f t="shared" si="6"/>
        <v>1.1693548387096775</v>
      </c>
      <c r="G45" s="20">
        <f t="shared" si="7"/>
        <v>29</v>
      </c>
      <c r="H45" s="20" t="str">
        <f t="shared" si="8"/>
        <v>11:05-13:50-16:30-19:05-21:50</v>
      </c>
      <c r="I45" s="21">
        <f t="shared" si="9"/>
        <v>4.67741935483871</v>
      </c>
      <c r="J45" s="22">
        <f t="shared" si="10"/>
        <v>1.2</v>
      </c>
      <c r="K45" s="23"/>
    </row>
    <row r="46" spans="1:11" s="30" customFormat="1" ht="16.5" customHeight="1">
      <c r="A46" s="14">
        <f t="shared" si="11"/>
        <v>43</v>
      </c>
      <c r="B46" s="25" t="s">
        <v>135</v>
      </c>
      <c r="C46" s="26" t="s">
        <v>142</v>
      </c>
      <c r="D46" s="27" t="s">
        <v>143</v>
      </c>
      <c r="E46" s="18" t="s">
        <v>144</v>
      </c>
      <c r="F46" s="19">
        <f t="shared" si="6"/>
        <v>1.6129032258064515</v>
      </c>
      <c r="G46" s="20">
        <f t="shared" si="7"/>
        <v>40</v>
      </c>
      <c r="H46" s="20" t="str">
        <f t="shared" si="8"/>
        <v>10:55-13:30-16:05-18:45-21:25 C/Ct 23:55</v>
      </c>
      <c r="I46" s="21">
        <f t="shared" si="9"/>
        <v>6.451612903225806</v>
      </c>
      <c r="J46" s="22">
        <f t="shared" si="10"/>
        <v>1.6</v>
      </c>
      <c r="K46" s="23"/>
    </row>
    <row r="47" spans="1:11" s="24" customFormat="1" ht="16.5" customHeight="1">
      <c r="A47" s="14">
        <f t="shared" si="11"/>
        <v>44</v>
      </c>
      <c r="B47" s="25" t="s">
        <v>135</v>
      </c>
      <c r="C47" s="26" t="s">
        <v>145</v>
      </c>
      <c r="D47" s="27" t="s">
        <v>146</v>
      </c>
      <c r="E47" s="18" t="s">
        <v>10</v>
      </c>
      <c r="F47" s="19">
        <f t="shared" si="6"/>
        <v>1.6129032258064515</v>
      </c>
      <c r="G47" s="20">
        <f t="shared" si="7"/>
        <v>40</v>
      </c>
      <c r="H47" s="20" t="str">
        <f t="shared" si="8"/>
        <v>11:15-13:45-16:15-18:45-21:15 C/Ct 23:45</v>
      </c>
      <c r="I47" s="21">
        <f t="shared" si="9"/>
        <v>6.451612903225806</v>
      </c>
      <c r="J47" s="22">
        <f t="shared" si="10"/>
        <v>1.6</v>
      </c>
      <c r="K47" s="23"/>
    </row>
    <row r="48" spans="1:11" s="24" customFormat="1" ht="16.5" customHeight="1">
      <c r="A48" s="14">
        <f t="shared" si="11"/>
        <v>45</v>
      </c>
      <c r="B48" s="15" t="s">
        <v>135</v>
      </c>
      <c r="C48" s="16" t="s">
        <v>147</v>
      </c>
      <c r="D48" s="17" t="s">
        <v>148</v>
      </c>
      <c r="E48" s="18" t="s">
        <v>149</v>
      </c>
      <c r="F48" s="19">
        <f t="shared" si="6"/>
        <v>1.6129032258064515</v>
      </c>
      <c r="G48" s="20">
        <f t="shared" si="7"/>
        <v>40</v>
      </c>
      <c r="H48" s="20" t="str">
        <f t="shared" si="8"/>
        <v>12:45-15:00-17:15-19:30-21:45 C/Ct 24:00</v>
      </c>
      <c r="I48" s="21">
        <f t="shared" si="9"/>
        <v>6.451612903225806</v>
      </c>
      <c r="J48" s="22">
        <f t="shared" si="10"/>
        <v>1.6</v>
      </c>
      <c r="K48" s="23"/>
    </row>
    <row r="49" spans="1:11" s="24" customFormat="1" ht="16.5" customHeight="1">
      <c r="A49" s="14">
        <f t="shared" si="11"/>
        <v>46</v>
      </c>
      <c r="B49" s="15" t="s">
        <v>135</v>
      </c>
      <c r="C49" s="16" t="s">
        <v>150</v>
      </c>
      <c r="D49" s="17" t="s">
        <v>151</v>
      </c>
      <c r="E49" s="18" t="s">
        <v>152</v>
      </c>
      <c r="F49" s="19">
        <f t="shared" si="6"/>
        <v>1.2096774193548387</v>
      </c>
      <c r="G49" s="20">
        <f t="shared" si="7"/>
        <v>30</v>
      </c>
      <c r="H49" s="20" t="str">
        <f t="shared" si="8"/>
        <v>11:15-13:40-16:05-18:30-20:55 </v>
      </c>
      <c r="I49" s="21">
        <f t="shared" si="9"/>
        <v>4.838709677419355</v>
      </c>
      <c r="J49" s="22" t="e">
        <f>IF(#REF!&lt;&gt;0,ROUND(F49,1),"")</f>
        <v>#REF!</v>
      </c>
      <c r="K49" s="23"/>
    </row>
    <row r="50" spans="1:11" s="24" customFormat="1" ht="16.5" customHeight="1">
      <c r="A50" s="14">
        <f t="shared" si="11"/>
        <v>47</v>
      </c>
      <c r="B50" s="15" t="s">
        <v>135</v>
      </c>
      <c r="C50" s="16" t="s">
        <v>153</v>
      </c>
      <c r="D50" s="17" t="s">
        <v>154</v>
      </c>
      <c r="E50" s="18" t="s">
        <v>155</v>
      </c>
      <c r="F50" s="19">
        <f t="shared" si="6"/>
        <v>1.6129032258064515</v>
      </c>
      <c r="G50" s="20">
        <f t="shared" si="7"/>
        <v>40</v>
      </c>
      <c r="H50" s="20" t="str">
        <f t="shared" si="8"/>
        <v>11:30-14:00-16:30-19:00-21:30 C/Ct 24:15</v>
      </c>
      <c r="I50" s="21">
        <f t="shared" si="9"/>
        <v>6.451612903225806</v>
      </c>
      <c r="J50" s="22">
        <f aca="true" t="shared" si="12" ref="J50:J59">IF(E50&lt;&gt;0,ROUND(F50,1),"")</f>
        <v>1.6</v>
      </c>
      <c r="K50" s="23"/>
    </row>
    <row r="51" spans="1:11" s="24" customFormat="1" ht="16.5" customHeight="1">
      <c r="A51" s="14">
        <f t="shared" si="11"/>
        <v>48</v>
      </c>
      <c r="B51" s="15" t="s">
        <v>135</v>
      </c>
      <c r="C51" s="16" t="s">
        <v>156</v>
      </c>
      <c r="D51" s="17" t="s">
        <v>157</v>
      </c>
      <c r="E51" s="18" t="s">
        <v>282</v>
      </c>
      <c r="F51" s="19">
        <f t="shared" si="6"/>
        <v>1.6129032258064515</v>
      </c>
      <c r="G51" s="20">
        <f t="shared" si="7"/>
        <v>40</v>
      </c>
      <c r="H51" s="20" t="str">
        <f t="shared" si="8"/>
        <v>11:20-13:50-16:20-18:50-21:45 C/Ct 24:10</v>
      </c>
      <c r="I51" s="21">
        <f t="shared" si="9"/>
        <v>6.451612903225806</v>
      </c>
      <c r="J51" s="22">
        <f t="shared" si="12"/>
        <v>1.6</v>
      </c>
      <c r="K51" s="23"/>
    </row>
    <row r="52" spans="1:11" s="24" customFormat="1" ht="16.5" customHeight="1">
      <c r="A52" s="14">
        <f t="shared" si="11"/>
        <v>49</v>
      </c>
      <c r="B52" s="15" t="s">
        <v>135</v>
      </c>
      <c r="C52" s="16" t="s">
        <v>158</v>
      </c>
      <c r="D52" s="17" t="s">
        <v>159</v>
      </c>
      <c r="E52" s="18" t="s">
        <v>160</v>
      </c>
      <c r="F52" s="19">
        <f t="shared" si="6"/>
        <v>1.6129032258064515</v>
      </c>
      <c r="G52" s="20">
        <f t="shared" si="7"/>
        <v>40</v>
      </c>
      <c r="H52" s="20" t="str">
        <f t="shared" si="8"/>
        <v>11:40-14:05-16:30-19:00-21:30 C/Ct 24:00</v>
      </c>
      <c r="I52" s="21">
        <f t="shared" si="9"/>
        <v>6.451612903225806</v>
      </c>
      <c r="J52" s="22">
        <f t="shared" si="12"/>
        <v>1.6</v>
      </c>
      <c r="K52" s="23"/>
    </row>
    <row r="53" spans="1:11" s="30" customFormat="1" ht="16.5" customHeight="1">
      <c r="A53" s="14">
        <f t="shared" si="11"/>
        <v>50</v>
      </c>
      <c r="B53" s="15" t="s">
        <v>135</v>
      </c>
      <c r="C53" s="16" t="s">
        <v>161</v>
      </c>
      <c r="D53" s="17" t="s">
        <v>162</v>
      </c>
      <c r="E53" s="18" t="s">
        <v>163</v>
      </c>
      <c r="F53" s="19">
        <f t="shared" si="6"/>
        <v>1.6129032258064515</v>
      </c>
      <c r="G53" s="20">
        <f t="shared" si="7"/>
        <v>40</v>
      </c>
      <c r="H53" s="20" t="str">
        <f t="shared" si="8"/>
        <v>11:50-14:20-16:50-19:20-21:50 C/Ct 24:00</v>
      </c>
      <c r="I53" s="21">
        <f t="shared" si="9"/>
        <v>6.451612903225806</v>
      </c>
      <c r="J53" s="22">
        <f t="shared" si="12"/>
        <v>1.6</v>
      </c>
      <c r="K53" s="23"/>
    </row>
    <row r="54" spans="1:11" s="24" customFormat="1" ht="16.5" customHeight="1">
      <c r="A54" s="14">
        <f t="shared" si="11"/>
        <v>51</v>
      </c>
      <c r="B54" s="15" t="s">
        <v>135</v>
      </c>
      <c r="C54" s="16" t="s">
        <v>164</v>
      </c>
      <c r="D54" s="17" t="s">
        <v>165</v>
      </c>
      <c r="E54" s="18" t="s">
        <v>28</v>
      </c>
      <c r="F54" s="19">
        <f t="shared" si="6"/>
        <v>1.1693548387096775</v>
      </c>
      <c r="G54" s="20">
        <f t="shared" si="7"/>
        <v>29</v>
      </c>
      <c r="H54" s="20" t="str">
        <f t="shared" si="8"/>
        <v>11:45-14:15-16:45-19:15-21:45</v>
      </c>
      <c r="I54" s="21">
        <f t="shared" si="9"/>
        <v>4.67741935483871</v>
      </c>
      <c r="J54" s="22">
        <f t="shared" si="12"/>
        <v>1.2</v>
      </c>
      <c r="K54" s="23"/>
    </row>
    <row r="55" spans="1:11" s="24" customFormat="1" ht="16.5" customHeight="1">
      <c r="A55" s="14">
        <f t="shared" si="11"/>
        <v>52</v>
      </c>
      <c r="B55" s="15" t="s">
        <v>135</v>
      </c>
      <c r="C55" s="16" t="s">
        <v>166</v>
      </c>
      <c r="D55" s="17" t="s">
        <v>167</v>
      </c>
      <c r="E55" s="18" t="s">
        <v>10</v>
      </c>
      <c r="F55" s="19">
        <f t="shared" si="6"/>
        <v>1.6129032258064515</v>
      </c>
      <c r="G55" s="20">
        <f t="shared" si="7"/>
        <v>40</v>
      </c>
      <c r="H55" s="20" t="str">
        <f t="shared" si="8"/>
        <v>11:15-13:45-16:15-18:45-21:15 C/Ct 23:45</v>
      </c>
      <c r="I55" s="21">
        <f t="shared" si="9"/>
        <v>6.451612903225806</v>
      </c>
      <c r="J55" s="22">
        <f t="shared" si="12"/>
        <v>1.6</v>
      </c>
      <c r="K55" s="23"/>
    </row>
    <row r="56" spans="1:11" s="30" customFormat="1" ht="16.5" customHeight="1">
      <c r="A56" s="14">
        <f t="shared" si="11"/>
        <v>53</v>
      </c>
      <c r="B56" s="15" t="s">
        <v>135</v>
      </c>
      <c r="C56" s="16" t="s">
        <v>168</v>
      </c>
      <c r="D56" s="17" t="s">
        <v>169</v>
      </c>
      <c r="E56" s="18" t="s">
        <v>170</v>
      </c>
      <c r="F56" s="19">
        <f t="shared" si="6"/>
        <v>1.2096774193548387</v>
      </c>
      <c r="G56" s="20">
        <f t="shared" si="7"/>
        <v>30</v>
      </c>
      <c r="H56" s="20" t="str">
        <f t="shared" si="8"/>
        <v>11:15-13:45-16:15-18:45-21:15 </v>
      </c>
      <c r="I56" s="21">
        <f t="shared" si="9"/>
        <v>4.838709677419355</v>
      </c>
      <c r="J56" s="22">
        <f t="shared" si="12"/>
        <v>1.2</v>
      </c>
      <c r="K56" s="23"/>
    </row>
    <row r="57" spans="1:12" s="30" customFormat="1" ht="16.5" customHeight="1">
      <c r="A57" s="14">
        <f t="shared" si="11"/>
        <v>54</v>
      </c>
      <c r="B57" s="15" t="s">
        <v>135</v>
      </c>
      <c r="C57" s="16" t="s">
        <v>171</v>
      </c>
      <c r="D57" s="17" t="s">
        <v>172</v>
      </c>
      <c r="E57" s="18" t="s">
        <v>170</v>
      </c>
      <c r="F57" s="19">
        <f t="shared" si="6"/>
        <v>1.2096774193548387</v>
      </c>
      <c r="G57" s="20">
        <f t="shared" si="7"/>
        <v>30</v>
      </c>
      <c r="H57" s="20" t="str">
        <f t="shared" si="8"/>
        <v>11:15-13:45-16:15-18:45-21:15 </v>
      </c>
      <c r="I57" s="21">
        <f t="shared" si="9"/>
        <v>4.838709677419355</v>
      </c>
      <c r="J57" s="22">
        <f t="shared" si="12"/>
        <v>1.2</v>
      </c>
      <c r="K57" s="23"/>
      <c r="L57" s="31"/>
    </row>
    <row r="58" spans="1:11" s="30" customFormat="1" ht="16.5" customHeight="1">
      <c r="A58" s="14">
        <f t="shared" si="11"/>
        <v>55</v>
      </c>
      <c r="B58" s="25" t="s">
        <v>173</v>
      </c>
      <c r="C58" s="26" t="s">
        <v>174</v>
      </c>
      <c r="D58" s="27" t="s">
        <v>175</v>
      </c>
      <c r="E58" s="18" t="s">
        <v>176</v>
      </c>
      <c r="F58" s="19">
        <f t="shared" si="6"/>
        <v>1.6129032258064515</v>
      </c>
      <c r="G58" s="20">
        <f t="shared" si="7"/>
        <v>40</v>
      </c>
      <c r="H58" s="20" t="str">
        <f t="shared" si="8"/>
        <v>11:30-14:15-16:45-19:30-22:00 C/Ct 23:45</v>
      </c>
      <c r="I58" s="21">
        <f t="shared" si="9"/>
        <v>6.451612903225806</v>
      </c>
      <c r="J58" s="22">
        <f t="shared" si="12"/>
        <v>1.6</v>
      </c>
      <c r="K58" s="23"/>
    </row>
    <row r="59" spans="1:11" s="30" customFormat="1" ht="16.5" customHeight="1">
      <c r="A59" s="14">
        <f t="shared" si="11"/>
        <v>56</v>
      </c>
      <c r="B59" s="15" t="s">
        <v>173</v>
      </c>
      <c r="C59" s="16" t="s">
        <v>177</v>
      </c>
      <c r="D59" s="17" t="s">
        <v>178</v>
      </c>
      <c r="E59" s="18" t="s">
        <v>28</v>
      </c>
      <c r="F59" s="19">
        <f t="shared" si="6"/>
        <v>1.1693548387096775</v>
      </c>
      <c r="G59" s="20">
        <f t="shared" si="7"/>
        <v>29</v>
      </c>
      <c r="H59" s="20" t="str">
        <f t="shared" si="8"/>
        <v>11:45-14:15-16:45-19:15-21:45</v>
      </c>
      <c r="I59" s="21">
        <f t="shared" si="9"/>
        <v>4.67741935483871</v>
      </c>
      <c r="J59" s="22">
        <f t="shared" si="12"/>
        <v>1.2</v>
      </c>
      <c r="K59" s="23"/>
    </row>
    <row r="60" spans="1:11" s="30" customFormat="1" ht="16.5" customHeight="1">
      <c r="A60" s="14">
        <f t="shared" si="11"/>
        <v>57</v>
      </c>
      <c r="B60" s="25" t="s">
        <v>173</v>
      </c>
      <c r="C60" s="26" t="s">
        <v>179</v>
      </c>
      <c r="D60" s="27" t="s">
        <v>180</v>
      </c>
      <c r="E60" s="18" t="s">
        <v>181</v>
      </c>
      <c r="F60" s="19"/>
      <c r="G60" s="20"/>
      <c r="H60" s="20"/>
      <c r="I60" s="21"/>
      <c r="J60" s="22"/>
      <c r="K60" s="23"/>
    </row>
    <row r="61" spans="1:11" s="30" customFormat="1" ht="16.5" customHeight="1">
      <c r="A61" s="14">
        <f t="shared" si="11"/>
        <v>58</v>
      </c>
      <c r="B61" s="15" t="s">
        <v>182</v>
      </c>
      <c r="C61" s="16" t="s">
        <v>183</v>
      </c>
      <c r="D61" s="17" t="s">
        <v>184</v>
      </c>
      <c r="E61" s="28" t="s">
        <v>185</v>
      </c>
      <c r="F61" s="19">
        <f aca="true" t="shared" si="13" ref="F61:F92">IF(E61&lt;&gt;0,I61/4,"")</f>
        <v>1.6129032258064515</v>
      </c>
      <c r="G61" s="20">
        <f aca="true" t="shared" si="14" ref="G61:G92">LEN(H61)</f>
        <v>40</v>
      </c>
      <c r="H61" s="20" t="str">
        <f aca="true" t="shared" si="15" ref="H61:H92">SUBSTITUTE(E61,"C/CT:",)</f>
        <v>11:15-13:45-16:15-18:45-21:15 C/Ct 23:30</v>
      </c>
      <c r="I61" s="21">
        <f aca="true" t="shared" si="16" ref="I61:I92">IF(E61&gt;0,G61/6.2,"")</f>
        <v>6.451612903225806</v>
      </c>
      <c r="J61" s="22">
        <f aca="true" t="shared" si="17" ref="J61:J92">IF(E61&lt;&gt;0,ROUND(F61,1),"")</f>
        <v>1.6</v>
      </c>
      <c r="K61" s="23"/>
    </row>
    <row r="62" spans="1:11" s="30" customFormat="1" ht="16.5" customHeight="1">
      <c r="A62" s="14">
        <f t="shared" si="11"/>
        <v>59</v>
      </c>
      <c r="B62" s="15" t="s">
        <v>186</v>
      </c>
      <c r="C62" s="16" t="s">
        <v>187</v>
      </c>
      <c r="D62" s="17" t="s">
        <v>188</v>
      </c>
      <c r="E62" s="18" t="s">
        <v>28</v>
      </c>
      <c r="F62" s="19">
        <f t="shared" si="13"/>
        <v>1.1693548387096775</v>
      </c>
      <c r="G62" s="20">
        <f t="shared" si="14"/>
        <v>29</v>
      </c>
      <c r="H62" s="20" t="str">
        <f t="shared" si="15"/>
        <v>11:45-14:15-16:45-19:15-21:45</v>
      </c>
      <c r="I62" s="21">
        <f t="shared" si="16"/>
        <v>4.67741935483871</v>
      </c>
      <c r="J62" s="22">
        <f t="shared" si="17"/>
        <v>1.2</v>
      </c>
      <c r="K62" s="23"/>
    </row>
    <row r="63" spans="1:12" s="30" customFormat="1" ht="16.5" customHeight="1">
      <c r="A63" s="14">
        <f t="shared" si="11"/>
        <v>60</v>
      </c>
      <c r="B63" s="15" t="s">
        <v>189</v>
      </c>
      <c r="C63" s="16" t="s">
        <v>190</v>
      </c>
      <c r="D63" s="17" t="s">
        <v>191</v>
      </c>
      <c r="E63" s="18" t="s">
        <v>192</v>
      </c>
      <c r="F63" s="19">
        <f t="shared" si="13"/>
        <v>1.2096774193548387</v>
      </c>
      <c r="G63" s="20">
        <f t="shared" si="14"/>
        <v>30</v>
      </c>
      <c r="H63" s="20" t="str">
        <f t="shared" si="15"/>
        <v>11:00-13:30-16:00-18:30-21:15 </v>
      </c>
      <c r="I63" s="21">
        <f t="shared" si="16"/>
        <v>4.838709677419355</v>
      </c>
      <c r="J63" s="22">
        <f t="shared" si="17"/>
        <v>1.2</v>
      </c>
      <c r="K63" s="23"/>
      <c r="L63" s="31"/>
    </row>
    <row r="64" spans="1:11" s="30" customFormat="1" ht="16.5" customHeight="1">
      <c r="A64" s="14">
        <f t="shared" si="11"/>
        <v>61</v>
      </c>
      <c r="B64" s="15" t="s">
        <v>189</v>
      </c>
      <c r="C64" s="16" t="s">
        <v>193</v>
      </c>
      <c r="D64" s="32" t="s">
        <v>194</v>
      </c>
      <c r="E64" s="18" t="s">
        <v>195</v>
      </c>
      <c r="F64" s="19">
        <f t="shared" si="13"/>
        <v>1.1693548387096775</v>
      </c>
      <c r="G64" s="20">
        <f t="shared" si="14"/>
        <v>29</v>
      </c>
      <c r="H64" s="20" t="str">
        <f t="shared" si="15"/>
        <v>11:20-13:50-16:20-18:50-21:20</v>
      </c>
      <c r="I64" s="21">
        <f t="shared" si="16"/>
        <v>4.67741935483871</v>
      </c>
      <c r="J64" s="22">
        <f t="shared" si="17"/>
        <v>1.2</v>
      </c>
      <c r="K64" s="23"/>
    </row>
    <row r="65" spans="1:12" s="30" customFormat="1" ht="16.5" customHeight="1">
      <c r="A65" s="14">
        <f t="shared" si="11"/>
        <v>62</v>
      </c>
      <c r="B65" s="15" t="s">
        <v>189</v>
      </c>
      <c r="C65" s="16" t="s">
        <v>196</v>
      </c>
      <c r="D65" s="17" t="s">
        <v>197</v>
      </c>
      <c r="E65" s="18" t="s">
        <v>198</v>
      </c>
      <c r="F65" s="19">
        <f t="shared" si="13"/>
        <v>1.1693548387096775</v>
      </c>
      <c r="G65" s="20">
        <f t="shared" si="14"/>
        <v>29</v>
      </c>
      <c r="H65" s="20" t="str">
        <f t="shared" si="15"/>
        <v>11:15-13:30-15:45-18:00-20:15</v>
      </c>
      <c r="I65" s="21">
        <f t="shared" si="16"/>
        <v>4.67741935483871</v>
      </c>
      <c r="J65" s="22">
        <f t="shared" si="17"/>
        <v>1.2</v>
      </c>
      <c r="K65" s="23"/>
      <c r="L65" s="31"/>
    </row>
    <row r="66" spans="1:11" s="30" customFormat="1" ht="16.5" customHeight="1">
      <c r="A66" s="14">
        <f t="shared" si="11"/>
        <v>63</v>
      </c>
      <c r="B66" s="15" t="s">
        <v>199</v>
      </c>
      <c r="C66" s="16" t="s">
        <v>200</v>
      </c>
      <c r="D66" s="17" t="s">
        <v>201</v>
      </c>
      <c r="E66" s="18" t="s">
        <v>120</v>
      </c>
      <c r="F66" s="19">
        <f t="shared" si="13"/>
        <v>1.6129032258064515</v>
      </c>
      <c r="G66" s="20">
        <f t="shared" si="14"/>
        <v>40</v>
      </c>
      <c r="H66" s="20" t="str">
        <f t="shared" si="15"/>
        <v>11:45-14:15-16:45-19:15-21:45 C/Ct 24:15</v>
      </c>
      <c r="I66" s="21">
        <f t="shared" si="16"/>
        <v>6.451612903225806</v>
      </c>
      <c r="J66" s="22">
        <f t="shared" si="17"/>
        <v>1.6</v>
      </c>
      <c r="K66" s="23"/>
    </row>
    <row r="67" spans="1:12" s="30" customFormat="1" ht="16.5" customHeight="1">
      <c r="A67" s="14">
        <f t="shared" si="11"/>
        <v>64</v>
      </c>
      <c r="B67" s="25" t="s">
        <v>202</v>
      </c>
      <c r="C67" s="26" t="s">
        <v>203</v>
      </c>
      <c r="D67" s="27" t="s">
        <v>204</v>
      </c>
      <c r="E67" s="18" t="s">
        <v>205</v>
      </c>
      <c r="F67" s="19">
        <f t="shared" si="13"/>
        <v>1.1693548387096775</v>
      </c>
      <c r="G67" s="20">
        <f t="shared" si="14"/>
        <v>29</v>
      </c>
      <c r="H67" s="20" t="str">
        <f t="shared" si="15"/>
        <v>11:00-13:30-16:00-18:30-21:00</v>
      </c>
      <c r="I67" s="21">
        <f t="shared" si="16"/>
        <v>4.67741935483871</v>
      </c>
      <c r="J67" s="22">
        <f t="shared" si="17"/>
        <v>1.2</v>
      </c>
      <c r="K67" s="23"/>
      <c r="L67" s="31"/>
    </row>
    <row r="68" spans="1:11" s="30" customFormat="1" ht="16.5" customHeight="1">
      <c r="A68" s="14">
        <f aca="true" t="shared" si="18" ref="A68:A92">+ROW()-3</f>
        <v>65</v>
      </c>
      <c r="B68" s="15" t="s">
        <v>202</v>
      </c>
      <c r="C68" s="16" t="s">
        <v>206</v>
      </c>
      <c r="D68" s="17" t="s">
        <v>207</v>
      </c>
      <c r="E68" s="18" t="s">
        <v>208</v>
      </c>
      <c r="F68" s="19">
        <f t="shared" si="13"/>
        <v>1.1693548387096775</v>
      </c>
      <c r="G68" s="20">
        <f t="shared" si="14"/>
        <v>29</v>
      </c>
      <c r="H68" s="20" t="str">
        <f t="shared" si="15"/>
        <v>12:00-14:15-16:30-18:45-21:00</v>
      </c>
      <c r="I68" s="21">
        <f t="shared" si="16"/>
        <v>4.67741935483871</v>
      </c>
      <c r="J68" s="22">
        <f t="shared" si="17"/>
        <v>1.2</v>
      </c>
      <c r="K68" s="23"/>
    </row>
    <row r="69" spans="1:11" s="30" customFormat="1" ht="16.5" customHeight="1">
      <c r="A69" s="14">
        <f t="shared" si="18"/>
        <v>66</v>
      </c>
      <c r="B69" s="25" t="s">
        <v>209</v>
      </c>
      <c r="C69" s="26" t="s">
        <v>210</v>
      </c>
      <c r="D69" s="27" t="s">
        <v>211</v>
      </c>
      <c r="E69" s="18" t="s">
        <v>28</v>
      </c>
      <c r="F69" s="19">
        <f t="shared" si="13"/>
        <v>1.1693548387096775</v>
      </c>
      <c r="G69" s="20">
        <f t="shared" si="14"/>
        <v>29</v>
      </c>
      <c r="H69" s="20" t="str">
        <f t="shared" si="15"/>
        <v>11:45-14:15-16:45-19:15-21:45</v>
      </c>
      <c r="I69" s="21">
        <f t="shared" si="16"/>
        <v>4.67741935483871</v>
      </c>
      <c r="J69" s="22">
        <f t="shared" si="17"/>
        <v>1.2</v>
      </c>
      <c r="K69" s="23"/>
    </row>
    <row r="70" spans="1:11" s="30" customFormat="1" ht="16.5" customHeight="1">
      <c r="A70" s="14">
        <f t="shared" si="18"/>
        <v>67</v>
      </c>
      <c r="B70" s="15" t="s">
        <v>212</v>
      </c>
      <c r="C70" s="16" t="s">
        <v>213</v>
      </c>
      <c r="D70" s="17" t="s">
        <v>214</v>
      </c>
      <c r="E70" s="28" t="s">
        <v>10</v>
      </c>
      <c r="F70" s="19">
        <f t="shared" si="13"/>
        <v>1.6129032258064515</v>
      </c>
      <c r="G70" s="20">
        <f t="shared" si="14"/>
        <v>40</v>
      </c>
      <c r="H70" s="20" t="str">
        <f t="shared" si="15"/>
        <v>11:15-13:45-16:15-18:45-21:15 C/Ct 23:45</v>
      </c>
      <c r="I70" s="21">
        <f t="shared" si="16"/>
        <v>6.451612903225806</v>
      </c>
      <c r="J70" s="22">
        <f t="shared" si="17"/>
        <v>1.6</v>
      </c>
      <c r="K70" s="23"/>
    </row>
    <row r="71" spans="1:11" s="30" customFormat="1" ht="16.5" customHeight="1">
      <c r="A71" s="14">
        <f t="shared" si="18"/>
        <v>68</v>
      </c>
      <c r="B71" s="25" t="s">
        <v>212</v>
      </c>
      <c r="C71" s="26" t="s">
        <v>215</v>
      </c>
      <c r="D71" s="27" t="s">
        <v>216</v>
      </c>
      <c r="E71" s="18" t="s">
        <v>60</v>
      </c>
      <c r="F71" s="19">
        <f t="shared" si="13"/>
        <v>1.6129032258064515</v>
      </c>
      <c r="G71" s="20">
        <f t="shared" si="14"/>
        <v>40</v>
      </c>
      <c r="H71" s="20" t="str">
        <f t="shared" si="15"/>
        <v>11:30-14:00-16:30-19:00-21:30 C/Ct 24:00</v>
      </c>
      <c r="I71" s="21">
        <f t="shared" si="16"/>
        <v>6.451612903225806</v>
      </c>
      <c r="J71" s="22">
        <f t="shared" si="17"/>
        <v>1.6</v>
      </c>
      <c r="K71" s="23"/>
    </row>
    <row r="72" spans="1:12" s="30" customFormat="1" ht="16.5" customHeight="1">
      <c r="A72" s="14">
        <f t="shared" si="18"/>
        <v>69</v>
      </c>
      <c r="B72" s="15" t="s">
        <v>217</v>
      </c>
      <c r="C72" s="16" t="s">
        <v>218</v>
      </c>
      <c r="D72" s="17" t="s">
        <v>219</v>
      </c>
      <c r="E72" s="18" t="s">
        <v>170</v>
      </c>
      <c r="F72" s="19">
        <f t="shared" si="13"/>
        <v>1.2096774193548387</v>
      </c>
      <c r="G72" s="20">
        <f t="shared" si="14"/>
        <v>30</v>
      </c>
      <c r="H72" s="20" t="str">
        <f t="shared" si="15"/>
        <v>11:15-13:45-16:15-18:45-21:15 </v>
      </c>
      <c r="I72" s="21">
        <f t="shared" si="16"/>
        <v>4.838709677419355</v>
      </c>
      <c r="J72" s="22">
        <f t="shared" si="17"/>
        <v>1.2</v>
      </c>
      <c r="K72" s="23"/>
      <c r="L72" s="31"/>
    </row>
    <row r="73" spans="1:11" s="30" customFormat="1" ht="16.5" customHeight="1">
      <c r="A73" s="14">
        <f t="shared" si="18"/>
        <v>70</v>
      </c>
      <c r="B73" s="15" t="s">
        <v>220</v>
      </c>
      <c r="C73" s="26" t="s">
        <v>221</v>
      </c>
      <c r="D73" s="17" t="s">
        <v>222</v>
      </c>
      <c r="E73" s="28" t="s">
        <v>10</v>
      </c>
      <c r="F73" s="19">
        <f t="shared" si="13"/>
        <v>1.6129032258064515</v>
      </c>
      <c r="G73" s="20">
        <f t="shared" si="14"/>
        <v>40</v>
      </c>
      <c r="H73" s="20" t="str">
        <f t="shared" si="15"/>
        <v>11:15-13:45-16:15-18:45-21:15 C/Ct 23:45</v>
      </c>
      <c r="I73" s="21">
        <f t="shared" si="16"/>
        <v>6.451612903225806</v>
      </c>
      <c r="J73" s="22">
        <f t="shared" si="17"/>
        <v>1.6</v>
      </c>
      <c r="K73" s="23"/>
    </row>
    <row r="74" spans="1:11" s="30" customFormat="1" ht="16.5" customHeight="1">
      <c r="A74" s="14">
        <f t="shared" si="18"/>
        <v>71</v>
      </c>
      <c r="B74" s="25" t="s">
        <v>223</v>
      </c>
      <c r="C74" s="26" t="s">
        <v>224</v>
      </c>
      <c r="D74" s="27" t="s">
        <v>225</v>
      </c>
      <c r="E74" s="18" t="s">
        <v>226</v>
      </c>
      <c r="F74" s="19">
        <f t="shared" si="13"/>
        <v>1.6129032258064515</v>
      </c>
      <c r="G74" s="20">
        <f t="shared" si="14"/>
        <v>40</v>
      </c>
      <c r="H74" s="20" t="str">
        <f t="shared" si="15"/>
        <v>10:40-13:20-16:00-18:40-21:20 C/Ct 23:40</v>
      </c>
      <c r="I74" s="21">
        <f t="shared" si="16"/>
        <v>6.451612903225806</v>
      </c>
      <c r="J74" s="22">
        <f t="shared" si="17"/>
        <v>1.6</v>
      </c>
      <c r="K74" s="23"/>
    </row>
    <row r="75" spans="1:11" s="30" customFormat="1" ht="16.5" customHeight="1">
      <c r="A75" s="14">
        <f t="shared" si="18"/>
        <v>72</v>
      </c>
      <c r="B75" s="25" t="s">
        <v>223</v>
      </c>
      <c r="C75" s="26" t="s">
        <v>227</v>
      </c>
      <c r="D75" s="27" t="s">
        <v>228</v>
      </c>
      <c r="E75" s="18" t="s">
        <v>170</v>
      </c>
      <c r="F75" s="19">
        <f t="shared" si="13"/>
        <v>1.2096774193548387</v>
      </c>
      <c r="G75" s="20">
        <f t="shared" si="14"/>
        <v>30</v>
      </c>
      <c r="H75" s="20" t="str">
        <f t="shared" si="15"/>
        <v>11:15-13:45-16:15-18:45-21:15 </v>
      </c>
      <c r="I75" s="21">
        <f t="shared" si="16"/>
        <v>4.838709677419355</v>
      </c>
      <c r="J75" s="22">
        <f t="shared" si="17"/>
        <v>1.2</v>
      </c>
      <c r="K75" s="23"/>
    </row>
    <row r="76" spans="1:11" s="30" customFormat="1" ht="16.5" customHeight="1">
      <c r="A76" s="14">
        <f t="shared" si="18"/>
        <v>73</v>
      </c>
      <c r="B76" s="15" t="s">
        <v>223</v>
      </c>
      <c r="C76" s="16" t="s">
        <v>229</v>
      </c>
      <c r="D76" s="17" t="s">
        <v>230</v>
      </c>
      <c r="E76" s="28" t="s">
        <v>10</v>
      </c>
      <c r="F76" s="19">
        <f t="shared" si="13"/>
        <v>1.6129032258064515</v>
      </c>
      <c r="G76" s="20">
        <f t="shared" si="14"/>
        <v>40</v>
      </c>
      <c r="H76" s="20" t="str">
        <f t="shared" si="15"/>
        <v>11:15-13:45-16:15-18:45-21:15 C/Ct 23:45</v>
      </c>
      <c r="I76" s="21">
        <f t="shared" si="16"/>
        <v>6.451612903225806</v>
      </c>
      <c r="J76" s="22">
        <f t="shared" si="17"/>
        <v>1.6</v>
      </c>
      <c r="K76" s="23"/>
    </row>
    <row r="77" spans="1:12" s="30" customFormat="1" ht="16.5" customHeight="1">
      <c r="A77" s="14">
        <f t="shared" si="18"/>
        <v>74</v>
      </c>
      <c r="B77" s="25" t="s">
        <v>223</v>
      </c>
      <c r="C77" s="26" t="s">
        <v>231</v>
      </c>
      <c r="D77" s="27" t="s">
        <v>232</v>
      </c>
      <c r="E77" s="18" t="s">
        <v>233</v>
      </c>
      <c r="F77" s="19">
        <f t="shared" si="13"/>
        <v>1.6129032258064515</v>
      </c>
      <c r="G77" s="20">
        <f t="shared" si="14"/>
        <v>40</v>
      </c>
      <c r="H77" s="20" t="str">
        <f t="shared" si="15"/>
        <v>12:00-14:30-17:00-19:30-22:00 C/Ct 24:30</v>
      </c>
      <c r="I77" s="21">
        <f t="shared" si="16"/>
        <v>6.451612903225806</v>
      </c>
      <c r="J77" s="22">
        <f t="shared" si="17"/>
        <v>1.6</v>
      </c>
      <c r="K77" s="23"/>
      <c r="L77" s="31"/>
    </row>
    <row r="78" spans="1:11" s="30" customFormat="1" ht="16.5" customHeight="1">
      <c r="A78" s="14">
        <f t="shared" si="18"/>
        <v>75</v>
      </c>
      <c r="B78" s="15" t="s">
        <v>234</v>
      </c>
      <c r="C78" s="16" t="s">
        <v>235</v>
      </c>
      <c r="D78" s="17" t="s">
        <v>236</v>
      </c>
      <c r="E78" s="18" t="s">
        <v>237</v>
      </c>
      <c r="F78" s="19">
        <f t="shared" si="13"/>
        <v>1.411290322580645</v>
      </c>
      <c r="G78" s="20">
        <f t="shared" si="14"/>
        <v>35</v>
      </c>
      <c r="H78" s="20" t="str">
        <f t="shared" si="15"/>
        <v>11:45-14:00-16:15-18:30-19:45-21:00</v>
      </c>
      <c r="I78" s="21">
        <f t="shared" si="16"/>
        <v>5.64516129032258</v>
      </c>
      <c r="J78" s="22">
        <f t="shared" si="17"/>
        <v>1.4</v>
      </c>
      <c r="K78" s="23"/>
    </row>
    <row r="79" spans="1:11" s="30" customFormat="1" ht="16.5" customHeight="1">
      <c r="A79" s="14">
        <f t="shared" si="18"/>
        <v>76</v>
      </c>
      <c r="B79" s="25" t="s">
        <v>234</v>
      </c>
      <c r="C79" s="26" t="s">
        <v>238</v>
      </c>
      <c r="D79" s="27" t="s">
        <v>239</v>
      </c>
      <c r="E79" s="18" t="s">
        <v>208</v>
      </c>
      <c r="F79" s="19">
        <f t="shared" si="13"/>
        <v>1.1693548387096775</v>
      </c>
      <c r="G79" s="20">
        <f t="shared" si="14"/>
        <v>29</v>
      </c>
      <c r="H79" s="20" t="str">
        <f t="shared" si="15"/>
        <v>12:00-14:15-16:30-18:45-21:00</v>
      </c>
      <c r="I79" s="21">
        <f t="shared" si="16"/>
        <v>4.67741935483871</v>
      </c>
      <c r="J79" s="22">
        <f t="shared" si="17"/>
        <v>1.2</v>
      </c>
      <c r="K79" s="23"/>
    </row>
    <row r="80" spans="1:11" s="30" customFormat="1" ht="16.5" customHeight="1">
      <c r="A80" s="14">
        <f t="shared" si="18"/>
        <v>77</v>
      </c>
      <c r="B80" s="25" t="s">
        <v>240</v>
      </c>
      <c r="C80" s="26" t="s">
        <v>241</v>
      </c>
      <c r="D80" s="27" t="s">
        <v>242</v>
      </c>
      <c r="E80" s="18" t="s">
        <v>243</v>
      </c>
      <c r="F80" s="19">
        <f t="shared" si="13"/>
        <v>1.6129032258064515</v>
      </c>
      <c r="G80" s="20">
        <f t="shared" si="14"/>
        <v>40</v>
      </c>
      <c r="H80" s="20" t="str">
        <f t="shared" si="15"/>
        <v>11:30-14:00-16:30-19:00-21:30 C/Ct 23:30</v>
      </c>
      <c r="I80" s="21">
        <f t="shared" si="16"/>
        <v>6.451612903225806</v>
      </c>
      <c r="J80" s="22">
        <f t="shared" si="17"/>
        <v>1.6</v>
      </c>
      <c r="K80" s="23"/>
    </row>
    <row r="81" spans="1:11" s="30" customFormat="1" ht="16.5" customHeight="1">
      <c r="A81" s="14">
        <f t="shared" si="18"/>
        <v>78</v>
      </c>
      <c r="B81" s="25" t="s">
        <v>244</v>
      </c>
      <c r="C81" s="26" t="s">
        <v>245</v>
      </c>
      <c r="D81" s="27" t="s">
        <v>246</v>
      </c>
      <c r="E81" s="18" t="s">
        <v>170</v>
      </c>
      <c r="F81" s="19">
        <f t="shared" si="13"/>
        <v>1.2096774193548387</v>
      </c>
      <c r="G81" s="20">
        <f t="shared" si="14"/>
        <v>30</v>
      </c>
      <c r="H81" s="20" t="str">
        <f t="shared" si="15"/>
        <v>11:15-13:45-16:15-18:45-21:15 </v>
      </c>
      <c r="I81" s="21">
        <f t="shared" si="16"/>
        <v>4.838709677419355</v>
      </c>
      <c r="J81" s="22">
        <f t="shared" si="17"/>
        <v>1.2</v>
      </c>
      <c r="K81" s="23"/>
    </row>
    <row r="82" spans="1:11" s="30" customFormat="1" ht="16.5" customHeight="1">
      <c r="A82" s="14">
        <f t="shared" si="18"/>
        <v>79</v>
      </c>
      <c r="B82" s="25" t="s">
        <v>247</v>
      </c>
      <c r="C82" s="26" t="s">
        <v>248</v>
      </c>
      <c r="D82" s="27" t="s">
        <v>249</v>
      </c>
      <c r="E82" s="18" t="s">
        <v>170</v>
      </c>
      <c r="F82" s="19">
        <f t="shared" si="13"/>
        <v>1.2096774193548387</v>
      </c>
      <c r="G82" s="20">
        <f t="shared" si="14"/>
        <v>30</v>
      </c>
      <c r="H82" s="20" t="str">
        <f t="shared" si="15"/>
        <v>11:15-13:45-16:15-18:45-21:15 </v>
      </c>
      <c r="I82" s="21">
        <f t="shared" si="16"/>
        <v>4.838709677419355</v>
      </c>
      <c r="J82" s="22">
        <f t="shared" si="17"/>
        <v>1.2</v>
      </c>
      <c r="K82" s="23"/>
    </row>
    <row r="83" spans="1:11" s="30" customFormat="1" ht="16.5" customHeight="1">
      <c r="A83" s="14">
        <f t="shared" si="18"/>
        <v>80</v>
      </c>
      <c r="B83" s="25" t="s">
        <v>247</v>
      </c>
      <c r="C83" s="26" t="s">
        <v>250</v>
      </c>
      <c r="D83" s="27" t="s">
        <v>251</v>
      </c>
      <c r="E83" s="18" t="s">
        <v>252</v>
      </c>
      <c r="F83" s="19">
        <f t="shared" si="13"/>
        <v>1.1693548387096775</v>
      </c>
      <c r="G83" s="20">
        <f t="shared" si="14"/>
        <v>29</v>
      </c>
      <c r="H83" s="20" t="str">
        <f t="shared" si="15"/>
        <v>11:00-13:15-15:30-18:00-20:15</v>
      </c>
      <c r="I83" s="21">
        <f t="shared" si="16"/>
        <v>4.67741935483871</v>
      </c>
      <c r="J83" s="22">
        <f t="shared" si="17"/>
        <v>1.2</v>
      </c>
      <c r="K83" s="23"/>
    </row>
    <row r="84" spans="1:11" s="30" customFormat="1" ht="16.5" customHeight="1">
      <c r="A84" s="14">
        <f t="shared" si="18"/>
        <v>81</v>
      </c>
      <c r="B84" s="15" t="s">
        <v>253</v>
      </c>
      <c r="C84" s="16" t="s">
        <v>254</v>
      </c>
      <c r="D84" s="17" t="s">
        <v>255</v>
      </c>
      <c r="E84" s="18" t="s">
        <v>256</v>
      </c>
      <c r="F84" s="19">
        <f t="shared" si="13"/>
        <v>1.6129032258064515</v>
      </c>
      <c r="G84" s="20">
        <f t="shared" si="14"/>
        <v>40</v>
      </c>
      <c r="H84" s="20" t="str">
        <f t="shared" si="15"/>
        <v>11:45-14:15-16:45-19:15-21:45 C/Ct 23:30</v>
      </c>
      <c r="I84" s="21">
        <f t="shared" si="16"/>
        <v>6.451612903225806</v>
      </c>
      <c r="J84" s="22">
        <f t="shared" si="17"/>
        <v>1.6</v>
      </c>
      <c r="K84" s="23"/>
    </row>
    <row r="85" spans="1:11" s="24" customFormat="1" ht="16.5" customHeight="1">
      <c r="A85" s="14">
        <f t="shared" si="18"/>
        <v>82</v>
      </c>
      <c r="B85" s="25" t="s">
        <v>257</v>
      </c>
      <c r="C85" s="26" t="s">
        <v>258</v>
      </c>
      <c r="D85" s="27" t="s">
        <v>259</v>
      </c>
      <c r="E85" s="18" t="s">
        <v>260</v>
      </c>
      <c r="F85" s="19">
        <f t="shared" si="13"/>
        <v>1.6129032258064515</v>
      </c>
      <c r="G85" s="20">
        <f t="shared" si="14"/>
        <v>40</v>
      </c>
      <c r="H85" s="20" t="str">
        <f t="shared" si="15"/>
        <v>11:00-13:45-16:30-19:15-22:00 C/Ct 23:15</v>
      </c>
      <c r="I85" s="21">
        <f t="shared" si="16"/>
        <v>6.451612903225806</v>
      </c>
      <c r="J85" s="22">
        <f t="shared" si="17"/>
        <v>1.6</v>
      </c>
      <c r="K85" s="23"/>
    </row>
    <row r="86" spans="1:11" s="24" customFormat="1" ht="16.5" customHeight="1">
      <c r="A86" s="14">
        <f t="shared" si="18"/>
        <v>83</v>
      </c>
      <c r="B86" s="15" t="s">
        <v>261</v>
      </c>
      <c r="C86" s="16" t="s">
        <v>262</v>
      </c>
      <c r="D86" s="17" t="s">
        <v>263</v>
      </c>
      <c r="E86" s="18" t="s">
        <v>198</v>
      </c>
      <c r="F86" s="19">
        <f t="shared" si="13"/>
        <v>1.1693548387096775</v>
      </c>
      <c r="G86" s="20">
        <f t="shared" si="14"/>
        <v>29</v>
      </c>
      <c r="H86" s="20" t="str">
        <f t="shared" si="15"/>
        <v>11:15-13:30-15:45-18:00-20:15</v>
      </c>
      <c r="I86" s="21">
        <f t="shared" si="16"/>
        <v>4.67741935483871</v>
      </c>
      <c r="J86" s="22">
        <f t="shared" si="17"/>
        <v>1.2</v>
      </c>
      <c r="K86" s="23"/>
    </row>
    <row r="87" spans="1:11" s="24" customFormat="1" ht="16.5" customHeight="1">
      <c r="A87" s="14">
        <f t="shared" si="18"/>
        <v>84</v>
      </c>
      <c r="B87" s="15" t="s">
        <v>261</v>
      </c>
      <c r="C87" s="16" t="s">
        <v>264</v>
      </c>
      <c r="D87" s="17" t="s">
        <v>265</v>
      </c>
      <c r="E87" s="18" t="s">
        <v>266</v>
      </c>
      <c r="F87" s="19">
        <f t="shared" si="13"/>
        <v>1.1693548387096775</v>
      </c>
      <c r="G87" s="20">
        <f t="shared" si="14"/>
        <v>29</v>
      </c>
      <c r="H87" s="20" t="str">
        <f t="shared" si="15"/>
        <v>11:40-14:00-16:20-18:40-21:00</v>
      </c>
      <c r="I87" s="21">
        <f t="shared" si="16"/>
        <v>4.67741935483871</v>
      </c>
      <c r="J87" s="22">
        <f t="shared" si="17"/>
        <v>1.2</v>
      </c>
      <c r="K87" s="23"/>
    </row>
    <row r="88" spans="1:11" s="24" customFormat="1" ht="16.5" customHeight="1">
      <c r="A88" s="14">
        <f t="shared" si="18"/>
        <v>85</v>
      </c>
      <c r="B88" s="15" t="s">
        <v>267</v>
      </c>
      <c r="C88" s="16" t="s">
        <v>268</v>
      </c>
      <c r="D88" s="17" t="s">
        <v>269</v>
      </c>
      <c r="E88" s="18" t="s">
        <v>205</v>
      </c>
      <c r="F88" s="19">
        <f t="shared" si="13"/>
        <v>1.1693548387096775</v>
      </c>
      <c r="G88" s="20">
        <f t="shared" si="14"/>
        <v>29</v>
      </c>
      <c r="H88" s="20" t="str">
        <f t="shared" si="15"/>
        <v>11:00-13:30-16:00-18:30-21:00</v>
      </c>
      <c r="I88" s="21">
        <f t="shared" si="16"/>
        <v>4.67741935483871</v>
      </c>
      <c r="J88" s="22">
        <f t="shared" si="17"/>
        <v>1.2</v>
      </c>
      <c r="K88" s="23"/>
    </row>
    <row r="89" spans="1:11" s="24" customFormat="1" ht="16.5" customHeight="1">
      <c r="A89" s="14">
        <f t="shared" si="18"/>
        <v>86</v>
      </c>
      <c r="B89" s="15" t="s">
        <v>267</v>
      </c>
      <c r="C89" s="16" t="s">
        <v>183</v>
      </c>
      <c r="D89" s="17" t="s">
        <v>270</v>
      </c>
      <c r="E89" s="18" t="s">
        <v>243</v>
      </c>
      <c r="F89" s="19">
        <f t="shared" si="13"/>
        <v>1.6129032258064515</v>
      </c>
      <c r="G89" s="20">
        <f t="shared" si="14"/>
        <v>40</v>
      </c>
      <c r="H89" s="20" t="str">
        <f t="shared" si="15"/>
        <v>11:30-14:00-16:30-19:00-21:30 C/Ct 23:30</v>
      </c>
      <c r="I89" s="21">
        <f t="shared" si="16"/>
        <v>6.451612903225806</v>
      </c>
      <c r="J89" s="22">
        <f t="shared" si="17"/>
        <v>1.6</v>
      </c>
      <c r="K89" s="23"/>
    </row>
    <row r="90" spans="1:11" s="24" customFormat="1" ht="16.5" customHeight="1">
      <c r="A90" s="14">
        <f t="shared" si="18"/>
        <v>87</v>
      </c>
      <c r="B90" s="15" t="s">
        <v>267</v>
      </c>
      <c r="C90" s="16" t="s">
        <v>271</v>
      </c>
      <c r="D90" s="17" t="s">
        <v>272</v>
      </c>
      <c r="E90" s="18" t="s">
        <v>273</v>
      </c>
      <c r="F90" s="19">
        <f t="shared" si="13"/>
        <v>1.411290322580645</v>
      </c>
      <c r="G90" s="20">
        <f t="shared" si="14"/>
        <v>35</v>
      </c>
      <c r="H90" s="20" t="str">
        <f t="shared" si="15"/>
        <v>11:00-13:00-15:15-17:30-19:45-22:00</v>
      </c>
      <c r="I90" s="21">
        <f t="shared" si="16"/>
        <v>5.64516129032258</v>
      </c>
      <c r="J90" s="22">
        <f t="shared" si="17"/>
        <v>1.4</v>
      </c>
      <c r="K90" s="23"/>
    </row>
    <row r="91" spans="1:12" s="30" customFormat="1" ht="16.5" customHeight="1">
      <c r="A91" s="14">
        <f t="shared" si="18"/>
        <v>88</v>
      </c>
      <c r="B91" s="25" t="s">
        <v>274</v>
      </c>
      <c r="C91" s="26" t="s">
        <v>275</v>
      </c>
      <c r="D91" s="27" t="s">
        <v>276</v>
      </c>
      <c r="E91" s="28" t="s">
        <v>277</v>
      </c>
      <c r="F91" s="19">
        <f t="shared" si="13"/>
        <v>1.1693548387096775</v>
      </c>
      <c r="G91" s="20">
        <f t="shared" si="14"/>
        <v>29</v>
      </c>
      <c r="H91" s="20" t="str">
        <f t="shared" si="15"/>
        <v>11:00-13:15-15:30-18:00-20:30</v>
      </c>
      <c r="I91" s="21">
        <f t="shared" si="16"/>
        <v>4.67741935483871</v>
      </c>
      <c r="J91" s="22">
        <f t="shared" si="17"/>
        <v>1.2</v>
      </c>
      <c r="K91" s="23"/>
      <c r="L91" s="31"/>
    </row>
    <row r="92" spans="1:11" s="24" customFormat="1" ht="16.5" customHeight="1">
      <c r="A92" s="14">
        <f t="shared" si="18"/>
        <v>89</v>
      </c>
      <c r="B92" s="33" t="s">
        <v>278</v>
      </c>
      <c r="C92" s="34" t="s">
        <v>279</v>
      </c>
      <c r="D92" s="35" t="s">
        <v>280</v>
      </c>
      <c r="E92" s="36" t="s">
        <v>10</v>
      </c>
      <c r="F92" s="19">
        <f t="shared" si="13"/>
        <v>1.6129032258064515</v>
      </c>
      <c r="G92" s="20">
        <f t="shared" si="14"/>
        <v>40</v>
      </c>
      <c r="H92" s="20" t="str">
        <f t="shared" si="15"/>
        <v>11:15-13:45-16:15-18:45-21:15 C/Ct 23:45</v>
      </c>
      <c r="I92" s="21">
        <f t="shared" si="16"/>
        <v>6.451612903225806</v>
      </c>
      <c r="J92" s="22">
        <f t="shared" si="17"/>
        <v>1.6</v>
      </c>
      <c r="K92" s="23"/>
    </row>
    <row r="93" spans="2:5" ht="15">
      <c r="B93" s="12"/>
      <c r="C93" s="12"/>
      <c r="D93" s="37"/>
      <c r="E93" s="37"/>
    </row>
    <row r="94" spans="2:5" ht="15">
      <c r="B94" s="12"/>
      <c r="C94" s="12"/>
      <c r="D94" s="37"/>
      <c r="E94" s="37"/>
    </row>
    <row r="95" spans="2:5" ht="15">
      <c r="B95" s="12"/>
      <c r="C95" s="12"/>
      <c r="D95" s="37"/>
      <c r="E95" s="37"/>
    </row>
    <row r="96" spans="2:5" ht="15">
      <c r="B96" s="12"/>
      <c r="C96" s="12"/>
      <c r="D96" s="37"/>
      <c r="E96" s="37"/>
    </row>
    <row r="97" spans="2:5" ht="15">
      <c r="B97" s="12"/>
      <c r="C97" s="12"/>
      <c r="D97" s="37"/>
      <c r="E97" s="37"/>
    </row>
    <row r="98" spans="2:5" ht="15">
      <c r="B98" s="12"/>
      <c r="C98" s="12"/>
      <c r="D98" s="37"/>
      <c r="E98" s="37"/>
    </row>
    <row r="99" spans="2:5" ht="15">
      <c r="B99" s="12"/>
      <c r="C99" s="12"/>
      <c r="D99" s="37"/>
      <c r="E99" s="37"/>
    </row>
    <row r="100" spans="2:5" ht="15">
      <c r="B100" s="12"/>
      <c r="C100" s="12"/>
      <c r="D100" s="37"/>
      <c r="E100" s="37"/>
    </row>
    <row r="101" spans="2:5" ht="15">
      <c r="B101" s="12"/>
      <c r="C101" s="12"/>
      <c r="D101" s="37"/>
      <c r="E101" s="37"/>
    </row>
    <row r="102" spans="2:5" ht="15">
      <c r="B102" s="12"/>
      <c r="C102" s="12"/>
      <c r="D102" s="37"/>
      <c r="E102" s="37"/>
    </row>
    <row r="103" spans="2:5" ht="15">
      <c r="B103" s="12"/>
      <c r="C103" s="12"/>
      <c r="D103" s="37"/>
      <c r="E103" s="37"/>
    </row>
    <row r="104" spans="2:5" ht="15">
      <c r="B104" s="12"/>
      <c r="C104" s="12"/>
      <c r="D104" s="37"/>
      <c r="E104" s="37"/>
    </row>
    <row r="105" spans="2:5" ht="15">
      <c r="B105" s="12"/>
      <c r="C105" s="12"/>
      <c r="D105" s="37"/>
      <c r="E105" s="37"/>
    </row>
    <row r="106" spans="2:5" ht="15">
      <c r="B106" s="12"/>
      <c r="C106" s="12"/>
      <c r="D106" s="37"/>
      <c r="E106" s="37"/>
    </row>
    <row r="107" spans="2:5" ht="15">
      <c r="B107" s="12"/>
      <c r="C107" s="12"/>
      <c r="D107" s="37"/>
      <c r="E107" s="37"/>
    </row>
    <row r="108" spans="2:5" ht="15">
      <c r="B108" s="12"/>
      <c r="C108" s="12"/>
      <c r="D108" s="37"/>
      <c r="E108" s="37"/>
    </row>
    <row r="109" spans="2:5" ht="15">
      <c r="B109" s="12"/>
      <c r="C109" s="12"/>
      <c r="D109" s="37"/>
      <c r="E109" s="37"/>
    </row>
    <row r="110" spans="2:5" ht="15">
      <c r="B110" s="12"/>
      <c r="C110" s="12"/>
      <c r="D110" s="37"/>
      <c r="E110" s="37"/>
    </row>
    <row r="111" spans="2:5" ht="15">
      <c r="B111" s="12"/>
      <c r="C111" s="12"/>
      <c r="D111" s="37"/>
      <c r="E111" s="37"/>
    </row>
    <row r="112" spans="2:5" ht="15">
      <c r="B112" s="12"/>
      <c r="C112" s="12"/>
      <c r="D112" s="37"/>
      <c r="E112" s="37"/>
    </row>
    <row r="113" spans="2:5" ht="15">
      <c r="B113" s="12"/>
      <c r="C113" s="12"/>
      <c r="D113" s="37"/>
      <c r="E113" s="37"/>
    </row>
    <row r="114" spans="2:5" ht="15">
      <c r="B114" s="12"/>
      <c r="C114" s="12"/>
      <c r="D114" s="37"/>
      <c r="E114" s="37"/>
    </row>
    <row r="115" spans="2:5" ht="15">
      <c r="B115" s="12"/>
      <c r="C115" s="12"/>
      <c r="D115" s="37"/>
      <c r="E115" s="37"/>
    </row>
    <row r="116" spans="2:5" ht="15">
      <c r="B116" s="12"/>
      <c r="C116" s="12"/>
      <c r="D116" s="37"/>
      <c r="E116" s="37"/>
    </row>
    <row r="117" spans="2:5" ht="15">
      <c r="B117" s="12"/>
      <c r="C117" s="12"/>
      <c r="D117" s="37"/>
      <c r="E117" s="37"/>
    </row>
    <row r="118" spans="2:5" ht="15">
      <c r="B118" s="12"/>
      <c r="C118" s="12"/>
      <c r="D118" s="37"/>
      <c r="E118" s="37"/>
    </row>
    <row r="119" spans="2:5" ht="15">
      <c r="B119" s="12"/>
      <c r="C119" s="12"/>
      <c r="D119" s="37"/>
      <c r="E119" s="37"/>
    </row>
    <row r="120" spans="2:5" ht="15">
      <c r="B120" s="12"/>
      <c r="C120" s="12"/>
      <c r="D120" s="37"/>
      <c r="E120" s="37"/>
    </row>
    <row r="121" spans="2:5" ht="15">
      <c r="B121" s="12"/>
      <c r="C121" s="12"/>
      <c r="D121" s="37"/>
      <c r="E121" s="37"/>
    </row>
    <row r="122" spans="2:5" ht="15">
      <c r="B122" s="12"/>
      <c r="C122" s="12"/>
      <c r="D122" s="37"/>
      <c r="E122" s="37"/>
    </row>
    <row r="123" spans="2:5" ht="15">
      <c r="B123" s="12"/>
      <c r="C123" s="12"/>
      <c r="D123" s="37"/>
      <c r="E123" s="37"/>
    </row>
    <row r="124" spans="2:5" ht="15">
      <c r="B124" s="12"/>
      <c r="C124" s="12"/>
      <c r="D124" s="37"/>
      <c r="E124" s="37"/>
    </row>
    <row r="125" spans="2:5" ht="15">
      <c r="B125" s="12"/>
      <c r="C125" s="12"/>
      <c r="D125" s="37"/>
      <c r="E125" s="37"/>
    </row>
    <row r="126" spans="2:5" ht="15">
      <c r="B126" s="12"/>
      <c r="C126" s="12"/>
      <c r="D126" s="37"/>
      <c r="E126" s="37"/>
    </row>
    <row r="127" spans="2:5" ht="15">
      <c r="B127" s="12"/>
      <c r="C127" s="12"/>
      <c r="D127" s="37"/>
      <c r="E127" s="37"/>
    </row>
    <row r="128" spans="2:5" ht="15">
      <c r="B128" s="12"/>
      <c r="C128" s="12"/>
      <c r="D128" s="37"/>
      <c r="E128" s="37"/>
    </row>
    <row r="129" spans="2:5" ht="15">
      <c r="B129" s="12"/>
      <c r="C129" s="12"/>
      <c r="D129" s="37"/>
      <c r="E129" s="37"/>
    </row>
    <row r="130" spans="2:5" ht="15">
      <c r="B130" s="12"/>
      <c r="C130" s="12"/>
      <c r="D130" s="37"/>
      <c r="E130" s="37"/>
    </row>
    <row r="131" spans="2:5" ht="15">
      <c r="B131" s="12"/>
      <c r="C131" s="12"/>
      <c r="D131" s="37"/>
      <c r="E131" s="37"/>
    </row>
    <row r="132" spans="2:5" ht="15">
      <c r="B132" s="12"/>
      <c r="C132" s="12"/>
      <c r="D132" s="37"/>
      <c r="E132" s="37"/>
    </row>
    <row r="133" spans="2:5" ht="15">
      <c r="B133" s="12"/>
      <c r="C133" s="12"/>
      <c r="D133" s="37"/>
      <c r="E133" s="37"/>
    </row>
    <row r="134" spans="2:5" ht="15">
      <c r="B134" s="12"/>
      <c r="C134" s="12"/>
      <c r="D134" s="37"/>
      <c r="E134" s="37"/>
    </row>
    <row r="135" spans="2:5" ht="15">
      <c r="B135" s="12"/>
      <c r="C135" s="12"/>
      <c r="D135" s="37"/>
      <c r="E135" s="37"/>
    </row>
    <row r="136" spans="2:5" ht="15">
      <c r="B136" s="12"/>
      <c r="C136" s="12"/>
      <c r="D136" s="37"/>
      <c r="E136" s="37"/>
    </row>
    <row r="137" spans="2:5" ht="15">
      <c r="B137" s="12"/>
      <c r="C137" s="12"/>
      <c r="D137" s="37"/>
      <c r="E137" s="37"/>
    </row>
    <row r="138" spans="2:5" ht="15">
      <c r="B138" s="12"/>
      <c r="C138" s="12"/>
      <c r="D138" s="37"/>
      <c r="E138" s="37"/>
    </row>
    <row r="139" spans="2:5" ht="15">
      <c r="B139" s="12"/>
      <c r="C139" s="12"/>
      <c r="D139" s="37"/>
      <c r="E139" s="37"/>
    </row>
    <row r="140" spans="2:5" ht="15">
      <c r="B140" s="12"/>
      <c r="C140" s="12"/>
      <c r="D140" s="37"/>
      <c r="E140" s="37"/>
    </row>
    <row r="141" spans="2:5" ht="15">
      <c r="B141" s="12"/>
      <c r="C141" s="12"/>
      <c r="D141" s="37"/>
      <c r="E141" s="37"/>
    </row>
    <row r="142" spans="2:5" ht="15">
      <c r="B142" s="12"/>
      <c r="C142" s="12"/>
      <c r="D142" s="37"/>
      <c r="E142" s="37"/>
    </row>
    <row r="143" spans="2:5" ht="15">
      <c r="B143" s="12"/>
      <c r="C143" s="12"/>
      <c r="D143" s="37"/>
      <c r="E143" s="37"/>
    </row>
    <row r="144" spans="2:5" ht="15">
      <c r="B144" s="12"/>
      <c r="C144" s="12"/>
      <c r="D144" s="37"/>
      <c r="E144" s="37"/>
    </row>
    <row r="145" spans="2:5" ht="15">
      <c r="B145" s="12"/>
      <c r="C145" s="12"/>
      <c r="D145" s="37"/>
      <c r="E145" s="37"/>
    </row>
    <row r="146" spans="2:5" ht="15">
      <c r="B146" s="12"/>
      <c r="C146" s="12"/>
      <c r="D146" s="37"/>
      <c r="E146" s="37"/>
    </row>
    <row r="147" spans="2:5" ht="15">
      <c r="B147" s="12"/>
      <c r="C147" s="12"/>
      <c r="D147" s="37"/>
      <c r="E147" s="37"/>
    </row>
    <row r="148" spans="2:5" ht="15">
      <c r="B148" s="12"/>
      <c r="C148" s="12"/>
      <c r="D148" s="37"/>
      <c r="E148" s="37"/>
    </row>
    <row r="149" spans="2:5" ht="15">
      <c r="B149" s="12"/>
      <c r="C149" s="12"/>
      <c r="D149" s="37"/>
      <c r="E149" s="37"/>
    </row>
    <row r="150" spans="2:5" ht="15">
      <c r="B150" s="12"/>
      <c r="C150" s="12"/>
      <c r="D150" s="37"/>
      <c r="E150" s="37"/>
    </row>
    <row r="151" spans="2:5" ht="15">
      <c r="B151" s="12"/>
      <c r="C151" s="12"/>
      <c r="D151" s="37"/>
      <c r="E151" s="37"/>
    </row>
    <row r="152" spans="2:5" ht="15">
      <c r="B152" s="12"/>
      <c r="C152" s="12"/>
      <c r="D152" s="37"/>
      <c r="E152" s="37"/>
    </row>
    <row r="153" spans="2:5" ht="15">
      <c r="B153" s="12"/>
      <c r="C153" s="12"/>
      <c r="D153" s="37"/>
      <c r="E153" s="37"/>
    </row>
    <row r="154" spans="2:5" ht="15">
      <c r="B154" s="12"/>
      <c r="C154" s="12"/>
      <c r="D154" s="37"/>
      <c r="E154" s="37"/>
    </row>
    <row r="155" spans="2:5" ht="15">
      <c r="B155" s="12"/>
      <c r="C155" s="12"/>
      <c r="D155" s="37"/>
      <c r="E155" s="37"/>
    </row>
    <row r="156" spans="2:5" ht="15">
      <c r="B156" s="12"/>
      <c r="C156" s="12"/>
      <c r="D156" s="37"/>
      <c r="E156" s="37"/>
    </row>
    <row r="157" spans="2:5" ht="15">
      <c r="B157" s="12"/>
      <c r="C157" s="12"/>
      <c r="D157" s="37"/>
      <c r="E157" s="37"/>
    </row>
    <row r="158" spans="2:5" ht="15">
      <c r="B158" s="12"/>
      <c r="C158" s="12"/>
      <c r="D158" s="37"/>
      <c r="E158" s="37"/>
    </row>
    <row r="159" spans="2:5" ht="15">
      <c r="B159" s="12"/>
      <c r="C159" s="12"/>
      <c r="D159" s="37"/>
      <c r="E159" s="37"/>
    </row>
    <row r="160" spans="2:5" ht="15">
      <c r="B160" s="12"/>
      <c r="C160" s="12"/>
      <c r="D160" s="37"/>
      <c r="E160" s="37"/>
    </row>
    <row r="161" spans="2:5" ht="15">
      <c r="B161" s="12"/>
      <c r="C161" s="12"/>
      <c r="D161" s="37"/>
      <c r="E161" s="37"/>
    </row>
    <row r="162" spans="2:5" ht="15">
      <c r="B162" s="12"/>
      <c r="C162" s="12"/>
      <c r="D162" s="37"/>
      <c r="E162" s="37"/>
    </row>
    <row r="163" spans="2:5" ht="15">
      <c r="B163" s="12"/>
      <c r="C163" s="12"/>
      <c r="D163" s="37"/>
      <c r="E163" s="37"/>
    </row>
    <row r="164" spans="2:5" ht="15">
      <c r="B164" s="12"/>
      <c r="C164" s="12"/>
      <c r="D164" s="37"/>
      <c r="E164" s="37"/>
    </row>
    <row r="165" spans="2:5" ht="15">
      <c r="B165" s="12"/>
      <c r="C165" s="12"/>
      <c r="D165" s="37"/>
      <c r="E165" s="37"/>
    </row>
    <row r="166" spans="2:5" ht="15">
      <c r="B166" s="12"/>
      <c r="C166" s="12"/>
      <c r="D166" s="37"/>
      <c r="E166" s="37"/>
    </row>
    <row r="167" spans="2:5" ht="15">
      <c r="B167" s="12"/>
      <c r="C167" s="12"/>
      <c r="D167" s="37"/>
      <c r="E167" s="37"/>
    </row>
    <row r="168" spans="2:5" ht="15">
      <c r="B168" s="12"/>
      <c r="C168" s="12"/>
      <c r="D168" s="37"/>
      <c r="E168" s="37"/>
    </row>
    <row r="169" spans="2:5" ht="15">
      <c r="B169" s="12"/>
      <c r="C169" s="12"/>
      <c r="D169" s="37"/>
      <c r="E169" s="37"/>
    </row>
    <row r="170" spans="2:5" ht="15">
      <c r="B170" s="12"/>
      <c r="C170" s="12"/>
      <c r="D170" s="37"/>
      <c r="E170" s="37"/>
    </row>
    <row r="171" spans="2:5" ht="15">
      <c r="B171" s="12"/>
      <c r="C171" s="12"/>
      <c r="D171" s="37"/>
      <c r="E171" s="37"/>
    </row>
    <row r="172" spans="2:5" ht="15">
      <c r="B172" s="12"/>
      <c r="C172" s="12"/>
      <c r="D172" s="37"/>
      <c r="E172" s="37"/>
    </row>
    <row r="173" spans="2:5" ht="15">
      <c r="B173" s="12"/>
      <c r="C173" s="12"/>
      <c r="D173" s="37"/>
      <c r="E173" s="37"/>
    </row>
    <row r="174" spans="2:5" ht="15">
      <c r="B174" s="12"/>
      <c r="C174" s="12"/>
      <c r="D174" s="37"/>
      <c r="E174" s="37"/>
    </row>
    <row r="175" spans="2:5" ht="15">
      <c r="B175" s="12"/>
      <c r="C175" s="12"/>
      <c r="D175" s="37"/>
      <c r="E175" s="37"/>
    </row>
    <row r="176" spans="2:5" ht="15">
      <c r="B176" s="12"/>
      <c r="C176" s="12"/>
      <c r="D176" s="37"/>
      <c r="E176" s="37"/>
    </row>
    <row r="177" spans="2:5" ht="15">
      <c r="B177" s="12"/>
      <c r="C177" s="12"/>
      <c r="D177" s="37"/>
      <c r="E177" s="37"/>
    </row>
    <row r="178" spans="2:5" ht="15">
      <c r="B178" s="12"/>
      <c r="C178" s="12"/>
      <c r="D178" s="37"/>
      <c r="E178" s="37"/>
    </row>
    <row r="179" spans="2:5" ht="15">
      <c r="B179" s="12"/>
      <c r="C179" s="12"/>
      <c r="D179" s="37"/>
      <c r="E179" s="37"/>
    </row>
    <row r="180" spans="2:5" ht="15">
      <c r="B180" s="12"/>
      <c r="C180" s="12"/>
      <c r="D180" s="37"/>
      <c r="E180" s="37"/>
    </row>
    <row r="181" spans="2:5" ht="15">
      <c r="B181" s="12"/>
      <c r="C181" s="12"/>
      <c r="D181" s="37"/>
      <c r="E181" s="37"/>
    </row>
    <row r="182" spans="2:4" ht="15">
      <c r="B182" s="12"/>
      <c r="C182" s="12"/>
      <c r="D182" s="37"/>
    </row>
    <row r="183" spans="2:4" ht="15">
      <c r="B183" s="12"/>
      <c r="C183" s="12"/>
      <c r="D183" s="37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ao</cp:lastModifiedBy>
  <dcterms:created xsi:type="dcterms:W3CDTF">2011-02-09T09:18:10Z</dcterms:created>
  <dcterms:modified xsi:type="dcterms:W3CDTF">2011-02-10T14:34:30Z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-1840230952</vt:i4>
  </property>
  <property fmtid="{D5CDD505-2E9C-101B-9397-08002B2CF9AE}" pid="3" name="_EmailSubject">
    <vt:lpwstr>11.02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