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Smurfs 2 " sheetId="1" r:id="rId1"/>
  </sheets>
  <definedNames>
    <definedName name="_xlnm._FilterDatabase" localSheetId="0" hidden="1">'Smurfs 2 '!$A$3:$AI$40</definedName>
    <definedName name="Z_0128F45E_0F98_43B0_BA68_98EDFA971A62_.wvu.FilterData" localSheetId="0" hidden="1">'Smurfs 2 '!$A$1:$E$3</definedName>
    <definedName name="Z_022C81BC_A27A_4CD4_818E_653E3D04D998_.wvu.FilterData" localSheetId="0" hidden="1">'Smurfs 2 '!$A$3:$E$3</definedName>
    <definedName name="Z_02EF9AA1_6A86_42D9_A89F_0141A9FC0430_.wvu.FilterData" localSheetId="0" hidden="1">'Smurfs 2 '!$A$3:$AI$40</definedName>
    <definedName name="Z_03E5AEEE_6CEC_4E91_A960_ECFB7D2FDEFD_.wvu.FilterData" localSheetId="0" hidden="1">'Smurfs 2 '!$A$1:$E$3</definedName>
    <definedName name="Z_119B7583_AD12_44C8_B2C4_E1AA712631BE_.wvu.FilterData" localSheetId="0" hidden="1">'Smurfs 2 '!$A$1:$E$3</definedName>
    <definedName name="Z_12CD4D50_F11A_4C75_BE26_AE588063F358_.wvu.FilterData" localSheetId="0" hidden="1">'Smurfs 2 '!$A$1:$E$3</definedName>
    <definedName name="Z_16571DD0_BF83_4144_AE0B_63FA27588778_.wvu.FilterData" localSheetId="0" hidden="1">'Smurfs 2 '!$A$1:$E$3</definedName>
    <definedName name="Z_1E3E3BF6_877A_4448_A4CF_A2C63E3EB940_.wvu.FilterData" localSheetId="0" hidden="1">'Smurfs 2 '!$A$1:$E$3</definedName>
    <definedName name="Z_1EF551FF_50FE_4B65_97BC_C3E797109C2F_.wvu.FilterData" localSheetId="0" hidden="1">'Smurfs 2 '!$A$1:$E$3</definedName>
    <definedName name="Z_2046805E_B6C3_4768_9754_72E6314ECBEC_.wvu.FilterData" localSheetId="0" hidden="1">'Smurfs 2 '!$A$1:$E$3</definedName>
    <definedName name="Z_21A3E55F_0E5C_460C_B21F_83829C4DEEB4_.wvu.FilterData" localSheetId="0" hidden="1">'Smurfs 2 '!$A$3:$E$3</definedName>
    <definedName name="Z_27EDE979_A603_4F32_819D_C9F14AB29A14_.wvu.FilterData" localSheetId="0" hidden="1">'Smurfs 2 '!$A$1:$E$3</definedName>
    <definedName name="Z_328BADFA_4ACE_4C20_BF3C_2BBA1926406F_.wvu.FilterData" localSheetId="0" hidden="1">'Smurfs 2 '!$A$1:$E$3</definedName>
    <definedName name="Z_334C25B8_DC50_428B_813E_1EE176CF879D_.wvu.FilterData" localSheetId="0" hidden="1">'Smurfs 2 '!$A$3:$AI$40</definedName>
    <definedName name="Z_38591AFF_E34A_44E4_ADE0_3DC08774E4C4_.wvu.FilterData" localSheetId="0" hidden="1">'Smurfs 2 '!$A$1:$E$3</definedName>
    <definedName name="Z_426E25B5_3A3F_43C9_AC0A_A02ACF70E285_.wvu.FilterData" localSheetId="0" hidden="1">'Smurfs 2 '!$A$1:$E$3</definedName>
    <definedName name="Z_42A9D571_B983_4152_9780_F272B26E8273_.wvu.FilterData" localSheetId="0" hidden="1">'Smurfs 2 '!$A$3:$E$3</definedName>
    <definedName name="Z_436B9E57_7DB5_4839_8BBA_47D268C425DF_.wvu.FilterData" localSheetId="0" hidden="1">'Smurfs 2 '!$A$1:$E$3</definedName>
    <definedName name="Z_43C4B9C1_BC3A_48CC_9270_BBF17C679F35_.wvu.FilterData" localSheetId="0" hidden="1">'Smurfs 2 '!$A$3:$E$3</definedName>
    <definedName name="Z_4460FC16_8750_4E2A_A79B_478D89B34F5D_.wvu.FilterData" localSheetId="0" hidden="1">'Smurfs 2 '!$A$1:$E$3</definedName>
    <definedName name="Z_4BE1E203_4176_4403_9898_48239A36E5D3_.wvu.FilterData" localSheetId="0" hidden="1">'Smurfs 2 '!$A$3:$E$3</definedName>
    <definedName name="Z_5EB2BE42_FD6F_4F1F_9015_0E1E301EFCF5_.wvu.FilterData" localSheetId="0" hidden="1">'Smurfs 2 '!$A$3:$AI$40</definedName>
    <definedName name="Z_6E5ACBE9_B0A0_4E0D_8BEB_246F6F9D40B9_.wvu.FilterData" localSheetId="0" hidden="1">'Smurfs 2 '!$A$1:$E$3</definedName>
    <definedName name="Z_70FB42D8_5B3A_4652_8045_FBF66704FC78_.wvu.FilterData" localSheetId="0" hidden="1">'Smurfs 2 '!$A$3:$AI$40</definedName>
    <definedName name="Z_7127B24D_DEC9_46D1_8258_AA67E5E09599_.wvu.FilterData" localSheetId="0" hidden="1">'Smurfs 2 '!$A$1:$E$3</definedName>
    <definedName name="Z_75635048_471D_4DE5_B60E_01D67D5719DF_.wvu.FilterData" localSheetId="0" hidden="1">'Smurfs 2 '!$A$3:$E$3</definedName>
    <definedName name="Z_76CE6FFA_219B_4B1E_BFE1_577275D2A46B_.wvu.FilterData" localSheetId="0" hidden="1">'Smurfs 2 '!$A$1:$E$3</definedName>
    <definedName name="Z_7D474F7D_2AB7_416E_A48E_DD1ADE630932_.wvu.FilterData" localSheetId="0" hidden="1">'Smurfs 2 '!$A$1:$E$3</definedName>
    <definedName name="Z_853756EA_B3FF_4F9E_8DB0_BF8CDE35EEA6_.wvu.FilterData" localSheetId="0" hidden="1">'Smurfs 2 '!$A$1:$E$3</definedName>
    <definedName name="Z_85E56B3F_5771_4DA1_B65C_349367CC5748_.wvu.FilterData" localSheetId="0" hidden="1">'Smurfs 2 '!$A$1:$E$3</definedName>
    <definedName name="Z_867599D5_3714_443D_96C8_EBA19AD16431_.wvu.FilterData" localSheetId="0" hidden="1">'Smurfs 2 '!$A$3:$AI$40</definedName>
    <definedName name="Z_88068717_4432_4DCB_AD86_19F7E3F47E8D_.wvu.FilterData" localSheetId="0" hidden="1">'Smurfs 2 '!$A$1:$E$3</definedName>
    <definedName name="Z_94982663_5F09_4959_ACAA_0189E6D342D4_.wvu.FilterData" localSheetId="0" hidden="1">'Smurfs 2 '!$A$3:$AI$40</definedName>
    <definedName name="Z_9F25E9AA_069E_4BE5_9C94_E8069F83AD6E_.wvu.FilterData" localSheetId="0" hidden="1">'Smurfs 2 '!$A$1:$E$3</definedName>
    <definedName name="Z_A30A7444_06D9_433F_8023_7E60BB8EDDE1_.wvu.FilterData" localSheetId="0" hidden="1">'Smurfs 2 '!$A$3:$E$3</definedName>
    <definedName name="Z_A31B77AD_35A6_4B6C_84B6_5A898F962F98_.wvu.FilterData" localSheetId="0" hidden="1">'Smurfs 2 '!#REF!</definedName>
    <definedName name="Z_A4278D7B_C926_4661_AB11_12539BCF30B0_.wvu.FilterData" localSheetId="0" hidden="1">'Smurfs 2 '!$A$1:$E$3</definedName>
    <definedName name="Z_A7EB488C_441A_452A_9284_A034138FE9D6_.wvu.Cols" localSheetId="0" hidden="1">'Smurfs 2 '!$F:$AH</definedName>
    <definedName name="Z_A7EB488C_441A_452A_9284_A034138FE9D6_.wvu.FilterData" localSheetId="0" hidden="1">'Smurfs 2 '!$A$3:$AI$40</definedName>
    <definedName name="Z_A7F70CCD_41D7_4177_90A8_849461E22CE4_.wvu.FilterData" localSheetId="0" hidden="1">'Smurfs 2 '!$A$3:$E$3</definedName>
    <definedName name="Z_AEC964E6_29DA_4087_A3D6_0AD884097857_.wvu.FilterData" localSheetId="0" hidden="1">'Smurfs 2 '!$A$1:$E$3</definedName>
    <definedName name="Z_B06BFE1F_F269_4E4B_833B_112961C0092A_.wvu.FilterData" localSheetId="0" hidden="1">'Smurfs 2 '!$A$1:$E$3</definedName>
    <definedName name="Z_B1812D07_9323_4B21_82F8_07403B5EBCB1_.wvu.FilterData" localSheetId="0" hidden="1">'Smurfs 2 '!$A$1:$E$3</definedName>
    <definedName name="Z_BAE6E5F2_EA31_46BF_AF0C_750B775DA8DA_.wvu.FilterData" localSheetId="0" hidden="1">'Smurfs 2 '!$A$1:$E$3</definedName>
    <definedName name="Z_BF007AC8_E20B_4268_9AAF_C9566C7BBD64_.wvu.Cols" localSheetId="0" hidden="1">'Smurfs 2 '!#REF!,'Smurfs 2 '!#REF!</definedName>
    <definedName name="Z_BF007AC8_E20B_4268_9AAF_C9566C7BBD64_.wvu.FilterData" localSheetId="0" hidden="1">'Smurfs 2 '!$A$3:$E$3</definedName>
    <definedName name="Z_BF51C959_DF99_4572_A809_BAD8B6320192_.wvu.FilterData" localSheetId="0" hidden="1">'Smurfs 2 '!$A$1:$E$3</definedName>
    <definedName name="Z_C0B065A1_4497_4802_856F_1CE7710F8113_.wvu.FilterData" localSheetId="0" hidden="1">'Smurfs 2 '!$A$1:$E$3</definedName>
    <definedName name="Z_C679CA79_BB87_463F_B5EC_AC19D1A317FB_.wvu.FilterData" localSheetId="0" hidden="1">'Smurfs 2 '!$A$3:$AI$40</definedName>
    <definedName name="Z_CEE12E32_73A5_40FA_97E4_89BD30B9B6DE_.wvu.FilterData" localSheetId="0" hidden="1">'Smurfs 2 '!$A$1:$E$3</definedName>
    <definedName name="Z_CF6085B0_6F2E_4F4F_A6BD_7CE229795FBA_.wvu.FilterData" localSheetId="0" hidden="1">'Smurfs 2 '!$A$3:$AI$40</definedName>
    <definedName name="Z_D2211CC3_4E97_402C_8200_91A479C114C7_.wvu.FilterData" localSheetId="0" hidden="1">'Smurfs 2 '!$A$1:$E$3</definedName>
    <definedName name="Z_DCEB6D58_9830_4DBB_BF21_763D61053FE2_.wvu.FilterData" localSheetId="0" hidden="1">'Smurfs 2 '!$A$1:$E$3</definedName>
    <definedName name="Z_DE804A20_1AA7_4D3B_9637_8E7A84058C70_.wvu.FilterData" localSheetId="0" hidden="1">'Smurfs 2 '!$A$1:$E$3</definedName>
    <definedName name="Z_E2DA8BBB_0963_425C_9DBC_020FD78229CA_.wvu.FilterData" localSheetId="0" hidden="1">'Smurfs 2 '!#REF!</definedName>
    <definedName name="Z_E42BF2D2_9116_487A_AE05_EED3EF506539_.wvu.FilterData" localSheetId="0" hidden="1">'Smurfs 2 '!#REF!</definedName>
    <definedName name="Z_E75BAE6C_6A99_44B0_BACD_DD08823E8D4A_.wvu.FilterData" localSheetId="0" hidden="1">'Smurfs 2 '!$A$1:$E$3</definedName>
    <definedName name="Z_EA4AE451_FC99_4986_82F2_AFB4E57A1CDE_.wvu.FilterData" localSheetId="0" hidden="1">'Smurfs 2 '!$A$1:$E$3</definedName>
    <definedName name="Z_EAE2FB06_8ED7_4DA9_BA6D_0AD49076D2D1_.wvu.FilterData" localSheetId="0" hidden="1">'Smurfs 2 '!$A$1:$E$3</definedName>
    <definedName name="Z_EE11FCB0_8C79_4CCA_BC05_CD6D9F74C603_.wvu.FilterData" localSheetId="0" hidden="1">'Smurfs 2 '!$A$1:$E$3</definedName>
    <definedName name="Z_F05C8D04_EF39_49CC_8817_06630AC64B6D_.wvu.FilterData" localSheetId="0" hidden="1">'Smurfs 2 '!$A$3:$V$40</definedName>
    <definedName name="Z_F2A3FF43_DA03_427B_91CD_2057395C5410_.wvu.FilterData" localSheetId="0" hidden="1">'Smurfs 2 '!$A$1:$E$3</definedName>
    <definedName name="Z_F770309D_F7B9_4298_B5B8_180C08082BEE_.wvu.FilterData" localSheetId="0" hidden="1">'Smurfs 2 '!$A$1:$E$3</definedName>
    <definedName name="Z_FB77F11D_B745_4D2B_AB48_F88F3446DE8B_.wvu.FilterData" localSheetId="0" hidden="1">'Smurfs 2 '!$A$3:$E$3</definedName>
  </definedNames>
  <calcPr calcId="125725"/>
</workbook>
</file>

<file path=xl/calcChain.xml><?xml version="1.0" encoding="utf-8"?>
<calcChain xmlns="http://schemas.openxmlformats.org/spreadsheetml/2006/main">
  <c r="A315" i="1"/>
  <c r="A316"/>
  <c r="A317" s="1"/>
  <c r="A318" s="1"/>
  <c r="A319" s="1"/>
  <c r="A320" s="1"/>
  <c r="A321" s="1"/>
  <c r="A322" s="1"/>
  <c r="A323" s="1"/>
  <c r="A324" s="1"/>
  <c r="A325" s="1"/>
  <c r="M320"/>
  <c r="L320"/>
  <c r="K320"/>
  <c r="J320"/>
  <c r="I320"/>
  <c r="H320"/>
  <c r="G320"/>
  <c r="J5"/>
  <c r="M325"/>
  <c r="L325"/>
  <c r="K325"/>
  <c r="J325"/>
  <c r="I325"/>
  <c r="H325"/>
  <c r="G325"/>
  <c r="M324"/>
  <c r="L324"/>
  <c r="K324"/>
  <c r="J324"/>
  <c r="I324"/>
  <c r="H324"/>
  <c r="G324"/>
  <c r="M323"/>
  <c r="L323"/>
  <c r="K323"/>
  <c r="J323"/>
  <c r="I323"/>
  <c r="H323"/>
  <c r="G323"/>
  <c r="M322"/>
  <c r="L322"/>
  <c r="K322"/>
  <c r="J322"/>
  <c r="I322"/>
  <c r="H322"/>
  <c r="G322"/>
  <c r="M321"/>
  <c r="L321"/>
  <c r="K321"/>
  <c r="J321"/>
  <c r="I321"/>
  <c r="H321"/>
  <c r="G321"/>
  <c r="M318"/>
  <c r="L318"/>
  <c r="K318"/>
  <c r="J318"/>
  <c r="I318"/>
  <c r="H318"/>
  <c r="G318"/>
  <c r="M317"/>
  <c r="L317"/>
  <c r="K317"/>
  <c r="J317"/>
  <c r="I317"/>
  <c r="H317"/>
  <c r="G317"/>
  <c r="M316"/>
  <c r="L316"/>
  <c r="K316"/>
  <c r="J316"/>
  <c r="I316"/>
  <c r="H316"/>
  <c r="G316"/>
  <c r="M319"/>
  <c r="L319"/>
  <c r="K319"/>
  <c r="J319"/>
  <c r="I319"/>
  <c r="H319"/>
  <c r="G319"/>
  <c r="M315"/>
  <c r="L315"/>
  <c r="K315"/>
  <c r="J315"/>
  <c r="I315"/>
  <c r="H315"/>
  <c r="G315"/>
  <c r="M314"/>
  <c r="L314"/>
  <c r="K314"/>
  <c r="J314"/>
  <c r="I314"/>
  <c r="H314"/>
  <c r="G314"/>
  <c r="M313"/>
  <c r="L313"/>
  <c r="K313"/>
  <c r="J313"/>
  <c r="I313"/>
  <c r="H313"/>
  <c r="G313"/>
  <c r="M312"/>
  <c r="L312"/>
  <c r="K312"/>
  <c r="J312"/>
  <c r="I312"/>
  <c r="H312"/>
  <c r="G312"/>
  <c r="M311"/>
  <c r="L311"/>
  <c r="K311"/>
  <c r="J311"/>
  <c r="I311"/>
  <c r="H311"/>
  <c r="G311"/>
  <c r="M310"/>
  <c r="L310"/>
  <c r="K310"/>
  <c r="J310"/>
  <c r="I310"/>
  <c r="H310"/>
  <c r="G310"/>
  <c r="M309"/>
  <c r="L309"/>
  <c r="K309"/>
  <c r="J309"/>
  <c r="I309"/>
  <c r="H309"/>
  <c r="G309"/>
  <c r="M308"/>
  <c r="L308"/>
  <c r="K308"/>
  <c r="J308"/>
  <c r="I308"/>
  <c r="H308"/>
  <c r="G308"/>
  <c r="M307"/>
  <c r="L307"/>
  <c r="K307"/>
  <c r="J307"/>
  <c r="I307"/>
  <c r="H307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G304"/>
  <c r="M303"/>
  <c r="L303"/>
  <c r="K303"/>
  <c r="J303"/>
  <c r="I303"/>
  <c r="H303"/>
  <c r="G303"/>
  <c r="M302"/>
  <c r="L302"/>
  <c r="K302"/>
  <c r="J302"/>
  <c r="I302"/>
  <c r="H302"/>
  <c r="G302"/>
  <c r="M301"/>
  <c r="L301"/>
  <c r="K301"/>
  <c r="J301"/>
  <c r="I301"/>
  <c r="H301"/>
  <c r="G301"/>
  <c r="M300"/>
  <c r="L300"/>
  <c r="K300"/>
  <c r="J300"/>
  <c r="I300"/>
  <c r="H300"/>
  <c r="G300"/>
  <c r="M299"/>
  <c r="L299"/>
  <c r="K299"/>
  <c r="J299"/>
  <c r="I299"/>
  <c r="H299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/>
  <c r="M295"/>
  <c r="L295"/>
  <c r="K295"/>
  <c r="J295"/>
  <c r="I295"/>
  <c r="H295"/>
  <c r="G295"/>
  <c r="M294"/>
  <c r="L294"/>
  <c r="K294"/>
  <c r="J294"/>
  <c r="I294"/>
  <c r="H294"/>
  <c r="G294"/>
  <c r="M293"/>
  <c r="L293"/>
  <c r="K293"/>
  <c r="J293"/>
  <c r="I293"/>
  <c r="H293"/>
  <c r="G293"/>
  <c r="M292"/>
  <c r="L292"/>
  <c r="K292"/>
  <c r="J292"/>
  <c r="I292"/>
  <c r="H292"/>
  <c r="G292"/>
  <c r="M291"/>
  <c r="L291"/>
  <c r="K291"/>
  <c r="J291"/>
  <c r="I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/>
  <c r="M287"/>
  <c r="L287"/>
  <c r="K287"/>
  <c r="J287"/>
  <c r="I287"/>
  <c r="H287"/>
  <c r="G287"/>
  <c r="M286"/>
  <c r="L286"/>
  <c r="K286"/>
  <c r="J286"/>
  <c r="I286"/>
  <c r="H286"/>
  <c r="G286"/>
  <c r="M285"/>
  <c r="L285"/>
  <c r="K285"/>
  <c r="J285"/>
  <c r="I285"/>
  <c r="H285"/>
  <c r="G285"/>
  <c r="M284"/>
  <c r="L284"/>
  <c r="K284"/>
  <c r="J284"/>
  <c r="I284"/>
  <c r="H284"/>
  <c r="G284"/>
  <c r="M283"/>
  <c r="L283"/>
  <c r="K283"/>
  <c r="J283"/>
  <c r="I283"/>
  <c r="H283"/>
  <c r="G283"/>
  <c r="M282"/>
  <c r="L282"/>
  <c r="K282"/>
  <c r="J282"/>
  <c r="I282"/>
  <c r="H282"/>
  <c r="G282"/>
  <c r="M281"/>
  <c r="L281"/>
  <c r="K281"/>
  <c r="J281"/>
  <c r="I281"/>
  <c r="H281"/>
  <c r="G281"/>
  <c r="M280"/>
  <c r="L280"/>
  <c r="K280"/>
  <c r="J280"/>
  <c r="I280"/>
  <c r="H280"/>
  <c r="G280"/>
  <c r="M279"/>
  <c r="L279"/>
  <c r="K279"/>
  <c r="J279"/>
  <c r="I279"/>
  <c r="H279"/>
  <c r="G279"/>
  <c r="M278"/>
  <c r="L278"/>
  <c r="K278"/>
  <c r="J278"/>
  <c r="I278"/>
  <c r="H278"/>
  <c r="G278"/>
  <c r="M277"/>
  <c r="L277"/>
  <c r="K277"/>
  <c r="J277"/>
  <c r="I277"/>
  <c r="H277"/>
  <c r="G277"/>
  <c r="M276"/>
  <c r="L276"/>
  <c r="K276"/>
  <c r="J276"/>
  <c r="I276"/>
  <c r="H276"/>
  <c r="G276"/>
  <c r="M275"/>
  <c r="L275"/>
  <c r="K275"/>
  <c r="J275"/>
  <c r="I275"/>
  <c r="H275"/>
  <c r="G275"/>
  <c r="M274"/>
  <c r="L274"/>
  <c r="K274"/>
  <c r="J274"/>
  <c r="I274"/>
  <c r="H274"/>
  <c r="G274"/>
  <c r="M273"/>
  <c r="L273"/>
  <c r="K273"/>
  <c r="J273"/>
  <c r="I273"/>
  <c r="H273"/>
  <c r="G273"/>
  <c r="M272"/>
  <c r="L272"/>
  <c r="K272"/>
  <c r="J272"/>
  <c r="I272"/>
  <c r="H272"/>
  <c r="G272"/>
  <c r="M271"/>
  <c r="L271"/>
  <c r="K271"/>
  <c r="J271"/>
  <c r="I271"/>
  <c r="H271"/>
  <c r="G271"/>
  <c r="M270"/>
  <c r="L270"/>
  <c r="K270"/>
  <c r="J270"/>
  <c r="I270"/>
  <c r="H270"/>
  <c r="G270"/>
  <c r="M269"/>
  <c r="L269"/>
  <c r="K269"/>
  <c r="J269"/>
  <c r="I269"/>
  <c r="H269"/>
  <c r="G269"/>
  <c r="M268"/>
  <c r="L268"/>
  <c r="K268"/>
  <c r="J268"/>
  <c r="I268"/>
  <c r="H268"/>
  <c r="G268"/>
  <c r="M267"/>
  <c r="L267"/>
  <c r="K267"/>
  <c r="J267"/>
  <c r="I267"/>
  <c r="H267"/>
  <c r="G267"/>
  <c r="M266"/>
  <c r="L266"/>
  <c r="K266"/>
  <c r="J266"/>
  <c r="I266"/>
  <c r="H266"/>
  <c r="G266"/>
  <c r="M265"/>
  <c r="L265"/>
  <c r="K265"/>
  <c r="J265"/>
  <c r="I265"/>
  <c r="H265"/>
  <c r="G265"/>
  <c r="M264"/>
  <c r="L264"/>
  <c r="K264"/>
  <c r="J264"/>
  <c r="I264"/>
  <c r="H264"/>
  <c r="G264"/>
  <c r="M263"/>
  <c r="L263"/>
  <c r="K263"/>
  <c r="J263"/>
  <c r="I263"/>
  <c r="H263"/>
  <c r="G263"/>
  <c r="M262"/>
  <c r="L262"/>
  <c r="K262"/>
  <c r="J262"/>
  <c r="I262"/>
  <c r="H262"/>
  <c r="G262"/>
  <c r="M261"/>
  <c r="L261"/>
  <c r="K261"/>
  <c r="J261"/>
  <c r="I261"/>
  <c r="H261"/>
  <c r="G261"/>
  <c r="M260"/>
  <c r="L260"/>
  <c r="K260"/>
  <c r="J260"/>
  <c r="I260"/>
  <c r="H260"/>
  <c r="G260"/>
  <c r="M259"/>
  <c r="L259"/>
  <c r="K259"/>
  <c r="J259"/>
  <c r="I259"/>
  <c r="H259"/>
  <c r="G259"/>
  <c r="M258"/>
  <c r="L258"/>
  <c r="K258"/>
  <c r="J258"/>
  <c r="I258"/>
  <c r="H258"/>
  <c r="G258"/>
  <c r="M257"/>
  <c r="L257"/>
  <c r="K257"/>
  <c r="J257"/>
  <c r="I257"/>
  <c r="H257"/>
  <c r="G257"/>
  <c r="M256"/>
  <c r="L256"/>
  <c r="K256"/>
  <c r="J256"/>
  <c r="I256"/>
  <c r="H256"/>
  <c r="G256"/>
  <c r="M255"/>
  <c r="L255"/>
  <c r="K255"/>
  <c r="J255"/>
  <c r="I255"/>
  <c r="H255"/>
  <c r="G255"/>
  <c r="M254"/>
  <c r="L254"/>
  <c r="K254"/>
  <c r="J254"/>
  <c r="I254"/>
  <c r="H254"/>
  <c r="G254"/>
  <c r="M253"/>
  <c r="L253"/>
  <c r="K253"/>
  <c r="J253"/>
  <c r="I253"/>
  <c r="H253"/>
  <c r="G253"/>
  <c r="M252"/>
  <c r="L252"/>
  <c r="K252"/>
  <c r="J252"/>
  <c r="I252"/>
  <c r="H252"/>
  <c r="G252"/>
  <c r="M251"/>
  <c r="L251"/>
  <c r="K251"/>
  <c r="J251"/>
  <c r="I251"/>
  <c r="H251"/>
  <c r="G251"/>
  <c r="M250"/>
  <c r="L250"/>
  <c r="K250"/>
  <c r="J250"/>
  <c r="I250"/>
  <c r="H250"/>
  <c r="G250"/>
  <c r="M249"/>
  <c r="L249"/>
  <c r="K249"/>
  <c r="J249"/>
  <c r="I249"/>
  <c r="H249"/>
  <c r="G249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M248"/>
  <c r="L248"/>
  <c r="K248"/>
  <c r="J248"/>
  <c r="I248"/>
  <c r="H248"/>
  <c r="G248"/>
  <c r="M247"/>
  <c r="L247"/>
  <c r="K247"/>
  <c r="J247"/>
  <c r="I247"/>
  <c r="H247"/>
  <c r="G247"/>
  <c r="M246"/>
  <c r="L246"/>
  <c r="K246"/>
  <c r="J246"/>
  <c r="I246"/>
  <c r="H246"/>
  <c r="G246"/>
  <c r="M245"/>
  <c r="L245"/>
  <c r="K245"/>
  <c r="J245"/>
  <c r="I245"/>
  <c r="H245"/>
  <c r="G245"/>
  <c r="M244"/>
  <c r="L244"/>
  <c r="K244"/>
  <c r="J244"/>
  <c r="I244"/>
  <c r="H244"/>
  <c r="G244"/>
  <c r="M243"/>
  <c r="L243"/>
  <c r="K243"/>
  <c r="J243"/>
  <c r="I243"/>
  <c r="H243"/>
  <c r="G243"/>
  <c r="M242"/>
  <c r="L242"/>
  <c r="K242"/>
  <c r="J242"/>
  <c r="I242"/>
  <c r="H242"/>
  <c r="G242"/>
  <c r="M241"/>
  <c r="L241"/>
  <c r="K241"/>
  <c r="J241"/>
  <c r="I241"/>
  <c r="H241"/>
  <c r="G241"/>
  <c r="A241"/>
  <c r="A242" s="1"/>
  <c r="A243" s="1"/>
  <c r="A244" s="1"/>
  <c r="A245" s="1"/>
  <c r="A246" s="1"/>
  <c r="A247" s="1"/>
  <c r="A248" s="1"/>
  <c r="M240"/>
  <c r="L240"/>
  <c r="K240"/>
  <c r="J240"/>
  <c r="I240"/>
  <c r="H240"/>
  <c r="G240"/>
  <c r="M239"/>
  <c r="L239"/>
  <c r="K239"/>
  <c r="J239"/>
  <c r="I239"/>
  <c r="H239"/>
  <c r="G239"/>
  <c r="M238"/>
  <c r="L238"/>
  <c r="K238"/>
  <c r="J238"/>
  <c r="I238"/>
  <c r="H238"/>
  <c r="G238"/>
  <c r="M237"/>
  <c r="L237"/>
  <c r="K237"/>
  <c r="J237"/>
  <c r="I237"/>
  <c r="H237"/>
  <c r="G237"/>
  <c r="M236"/>
  <c r="L236"/>
  <c r="K236"/>
  <c r="J236"/>
  <c r="I236"/>
  <c r="H236"/>
  <c r="G236"/>
  <c r="M235"/>
  <c r="L235"/>
  <c r="K235"/>
  <c r="J235"/>
  <c r="I235"/>
  <c r="H235"/>
  <c r="G235"/>
  <c r="M234"/>
  <c r="L234"/>
  <c r="K234"/>
  <c r="J234"/>
  <c r="I234"/>
  <c r="H234"/>
  <c r="G234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A231"/>
  <c r="A232" s="1"/>
  <c r="A233" s="1"/>
  <c r="A234" s="1"/>
  <c r="A235" s="1"/>
  <c r="A236" s="1"/>
  <c r="A237" s="1"/>
  <c r="A238" s="1"/>
  <c r="A239" s="1"/>
  <c r="A240" s="1"/>
  <c r="M230"/>
  <c r="L230"/>
  <c r="K230"/>
  <c r="J230"/>
  <c r="I230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H223"/>
  <c r="G223"/>
  <c r="M222"/>
  <c r="L222"/>
  <c r="K222"/>
  <c r="J222"/>
  <c r="I222"/>
  <c r="H222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H219"/>
  <c r="G219"/>
  <c r="M218"/>
  <c r="L218"/>
  <c r="K218"/>
  <c r="J218"/>
  <c r="I218"/>
  <c r="H218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H215"/>
  <c r="G215"/>
  <c r="M214"/>
  <c r="L214"/>
  <c r="K214"/>
  <c r="J214"/>
  <c r="I214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M205"/>
  <c r="L205"/>
  <c r="K205"/>
  <c r="J205"/>
  <c r="I205"/>
  <c r="H205"/>
  <c r="G205"/>
  <c r="M204"/>
  <c r="L204"/>
  <c r="K204"/>
  <c r="J204"/>
  <c r="I204"/>
  <c r="H204"/>
  <c r="G204"/>
  <c r="A204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A188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M187"/>
  <c r="L187"/>
  <c r="K187"/>
  <c r="J187"/>
  <c r="I187"/>
  <c r="H187"/>
  <c r="G187"/>
  <c r="A187"/>
  <c r="M186"/>
  <c r="L186"/>
  <c r="K186"/>
  <c r="J186"/>
  <c r="I186"/>
  <c r="H186"/>
  <c r="G186"/>
  <c r="M183"/>
  <c r="L183"/>
  <c r="K183"/>
  <c r="J183"/>
  <c r="I183"/>
  <c r="H183"/>
  <c r="G183"/>
  <c r="A183"/>
  <c r="M182"/>
  <c r="L182"/>
  <c r="K182"/>
  <c r="J182"/>
  <c r="I182"/>
  <c r="H182"/>
  <c r="G182"/>
  <c r="A182"/>
  <c r="M181"/>
  <c r="L181"/>
  <c r="K181"/>
  <c r="J181"/>
  <c r="I181"/>
  <c r="H181"/>
  <c r="G181"/>
  <c r="A181"/>
  <c r="M180"/>
  <c r="L180"/>
  <c r="K180"/>
  <c r="J180"/>
  <c r="I180"/>
  <c r="H180"/>
  <c r="G180"/>
  <c r="A180"/>
  <c r="M179"/>
  <c r="L179"/>
  <c r="K179"/>
  <c r="J179"/>
  <c r="I179"/>
  <c r="H179"/>
  <c r="G179"/>
  <c r="A179"/>
  <c r="M178"/>
  <c r="L178"/>
  <c r="K178"/>
  <c r="J178"/>
  <c r="I178"/>
  <c r="H178"/>
  <c r="G178"/>
  <c r="A178"/>
  <c r="M177"/>
  <c r="L177"/>
  <c r="K177"/>
  <c r="J177"/>
  <c r="I177"/>
  <c r="H177"/>
  <c r="G177"/>
  <c r="A177"/>
  <c r="M176"/>
  <c r="L176"/>
  <c r="K176"/>
  <c r="J176"/>
  <c r="I176"/>
  <c r="H176"/>
  <c r="G176"/>
  <c r="A176"/>
  <c r="M175"/>
  <c r="L175"/>
  <c r="K175"/>
  <c r="J175"/>
  <c r="I175"/>
  <c r="H175"/>
  <c r="G175"/>
  <c r="A175"/>
  <c r="M174"/>
  <c r="L174"/>
  <c r="K174"/>
  <c r="J174"/>
  <c r="I174"/>
  <c r="H174"/>
  <c r="G174"/>
  <c r="A174"/>
  <c r="M173"/>
  <c r="L173"/>
  <c r="K173"/>
  <c r="J173"/>
  <c r="I173"/>
  <c r="H173"/>
  <c r="G173"/>
  <c r="A173"/>
  <c r="M172"/>
  <c r="L172"/>
  <c r="K172"/>
  <c r="J172"/>
  <c r="I172"/>
  <c r="H172"/>
  <c r="G172"/>
  <c r="A172"/>
  <c r="M171"/>
  <c r="L171"/>
  <c r="K171"/>
  <c r="J171"/>
  <c r="I171"/>
  <c r="H171"/>
  <c r="G171"/>
  <c r="A171"/>
  <c r="M170"/>
  <c r="L170"/>
  <c r="K170"/>
  <c r="J170"/>
  <c r="I170"/>
  <c r="H170"/>
  <c r="G170"/>
  <c r="A170"/>
  <c r="M169"/>
  <c r="L169"/>
  <c r="K169"/>
  <c r="J169"/>
  <c r="I169"/>
  <c r="H169"/>
  <c r="G169"/>
  <c r="A169"/>
  <c r="M168"/>
  <c r="L168"/>
  <c r="K168"/>
  <c r="J168"/>
  <c r="I168"/>
  <c r="H168"/>
  <c r="G168"/>
  <c r="A168"/>
  <c r="M167"/>
  <c r="L167"/>
  <c r="K167"/>
  <c r="J167"/>
  <c r="I167"/>
  <c r="H167"/>
  <c r="G167"/>
  <c r="A167"/>
  <c r="M166"/>
  <c r="L166"/>
  <c r="K166"/>
  <c r="J166"/>
  <c r="I166"/>
  <c r="H166"/>
  <c r="G166"/>
  <c r="A166"/>
  <c r="M165"/>
  <c r="L165"/>
  <c r="K165"/>
  <c r="J165"/>
  <c r="I165"/>
  <c r="H165"/>
  <c r="G165"/>
  <c r="A165"/>
  <c r="M164"/>
  <c r="L164"/>
  <c r="K164"/>
  <c r="J164"/>
  <c r="I164"/>
  <c r="H164"/>
  <c r="G164"/>
  <c r="A164"/>
  <c r="M163"/>
  <c r="L163"/>
  <c r="K163"/>
  <c r="J163"/>
  <c r="I163"/>
  <c r="H163"/>
  <c r="G163"/>
  <c r="A163"/>
  <c r="M162"/>
  <c r="L162"/>
  <c r="K162"/>
  <c r="J162"/>
  <c r="I162"/>
  <c r="H162"/>
  <c r="G162"/>
  <c r="A162"/>
  <c r="M161"/>
  <c r="L161"/>
  <c r="K161"/>
  <c r="J161"/>
  <c r="I161"/>
  <c r="H161"/>
  <c r="G161"/>
  <c r="A161"/>
  <c r="M160"/>
  <c r="L160"/>
  <c r="K160"/>
  <c r="J160"/>
  <c r="I160"/>
  <c r="H160"/>
  <c r="G160"/>
  <c r="A160"/>
  <c r="M159"/>
  <c r="L159"/>
  <c r="K159"/>
  <c r="J159"/>
  <c r="I159"/>
  <c r="H159"/>
  <c r="G159"/>
  <c r="A159"/>
  <c r="M158"/>
  <c r="L158"/>
  <c r="K158"/>
  <c r="J158"/>
  <c r="I158"/>
  <c r="H158"/>
  <c r="G158"/>
  <c r="A158"/>
  <c r="M157"/>
  <c r="L157"/>
  <c r="K157"/>
  <c r="J157"/>
  <c r="I157"/>
  <c r="H157"/>
  <c r="G157"/>
  <c r="A157"/>
  <c r="M156"/>
  <c r="L156"/>
  <c r="K156"/>
  <c r="J156"/>
  <c r="I156"/>
  <c r="H156"/>
  <c r="G156"/>
  <c r="A156"/>
  <c r="M155"/>
  <c r="L155"/>
  <c r="K155"/>
  <c r="J155"/>
  <c r="I155"/>
  <c r="H155"/>
  <c r="G155"/>
  <c r="A155"/>
  <c r="M154"/>
  <c r="L154"/>
  <c r="K154"/>
  <c r="J154"/>
  <c r="I154"/>
  <c r="H154"/>
  <c r="G154"/>
  <c r="A154"/>
  <c r="M153"/>
  <c r="L153"/>
  <c r="K153"/>
  <c r="J153"/>
  <c r="I153"/>
  <c r="H153"/>
  <c r="G153"/>
  <c r="A153"/>
  <c r="M152"/>
  <c r="L152"/>
  <c r="K152"/>
  <c r="J152"/>
  <c r="I152"/>
  <c r="H152"/>
  <c r="G152"/>
  <c r="A152"/>
  <c r="M151"/>
  <c r="L151"/>
  <c r="K151"/>
  <c r="J151"/>
  <c r="I151"/>
  <c r="H151"/>
  <c r="G151"/>
  <c r="A151"/>
  <c r="M150"/>
  <c r="L150"/>
  <c r="K150"/>
  <c r="J150"/>
  <c r="I150"/>
  <c r="H150"/>
  <c r="G150"/>
  <c r="A150"/>
  <c r="M149"/>
  <c r="L149"/>
  <c r="K149"/>
  <c r="J149"/>
  <c r="I149"/>
  <c r="H149"/>
  <c r="G149"/>
  <c r="A149"/>
  <c r="M148"/>
  <c r="L148"/>
  <c r="K148"/>
  <c r="J148"/>
  <c r="I148"/>
  <c r="H148"/>
  <c r="G148"/>
  <c r="A148"/>
  <c r="M147"/>
  <c r="L147"/>
  <c r="K147"/>
  <c r="J147"/>
  <c r="I147"/>
  <c r="H147"/>
  <c r="G147"/>
  <c r="A147"/>
  <c r="M146"/>
  <c r="L146"/>
  <c r="K146"/>
  <c r="J146"/>
  <c r="I146"/>
  <c r="H146"/>
  <c r="G146"/>
  <c r="A146"/>
  <c r="M145"/>
  <c r="L145"/>
  <c r="K145"/>
  <c r="J145"/>
  <c r="I145"/>
  <c r="H145"/>
  <c r="G145"/>
  <c r="A145"/>
  <c r="M144"/>
  <c r="L144"/>
  <c r="K144"/>
  <c r="J144"/>
  <c r="I144"/>
  <c r="H144"/>
  <c r="G144"/>
  <c r="A144"/>
  <c r="M143"/>
  <c r="L143"/>
  <c r="K143"/>
  <c r="J143"/>
  <c r="I143"/>
  <c r="H143"/>
  <c r="G143"/>
  <c r="A143"/>
  <c r="M142"/>
  <c r="L142"/>
  <c r="K142"/>
  <c r="J142"/>
  <c r="I142"/>
  <c r="H142"/>
  <c r="G142"/>
  <c r="A142"/>
  <c r="M141"/>
  <c r="L141"/>
  <c r="K141"/>
  <c r="J141"/>
  <c r="I141"/>
  <c r="H141"/>
  <c r="G141"/>
  <c r="A141"/>
  <c r="M140"/>
  <c r="L140"/>
  <c r="K140"/>
  <c r="J140"/>
  <c r="I140"/>
  <c r="H140"/>
  <c r="G140"/>
  <c r="A140"/>
  <c r="M139"/>
  <c r="L139"/>
  <c r="K139"/>
  <c r="J139"/>
  <c r="I139"/>
  <c r="H139"/>
  <c r="G139"/>
  <c r="A139"/>
  <c r="M138"/>
  <c r="L138"/>
  <c r="K138"/>
  <c r="J138"/>
  <c r="I138"/>
  <c r="H138"/>
  <c r="G138"/>
  <c r="A138"/>
  <c r="M137"/>
  <c r="L137"/>
  <c r="K137"/>
  <c r="J137"/>
  <c r="I137"/>
  <c r="H137"/>
  <c r="G137"/>
  <c r="A137"/>
  <c r="M136"/>
  <c r="L136"/>
  <c r="K136"/>
  <c r="J136"/>
  <c r="I136"/>
  <c r="H136"/>
  <c r="G136"/>
  <c r="A136"/>
  <c r="M135"/>
  <c r="L135"/>
  <c r="K135"/>
  <c r="J135"/>
  <c r="I135"/>
  <c r="H135"/>
  <c r="G135"/>
  <c r="A135"/>
  <c r="M134"/>
  <c r="L134"/>
  <c r="K134"/>
  <c r="J134"/>
  <c r="I134"/>
  <c r="H134"/>
  <c r="G134"/>
  <c r="A134"/>
  <c r="M133"/>
  <c r="L133"/>
  <c r="K133"/>
  <c r="J133"/>
  <c r="I133"/>
  <c r="H133"/>
  <c r="G133"/>
  <c r="A133"/>
  <c r="M132"/>
  <c r="L132"/>
  <c r="K132"/>
  <c r="J132"/>
  <c r="I132"/>
  <c r="H132"/>
  <c r="G132"/>
  <c r="A132"/>
  <c r="M131"/>
  <c r="L131"/>
  <c r="K131"/>
  <c r="J131"/>
  <c r="I131"/>
  <c r="H131"/>
  <c r="G131"/>
  <c r="A131"/>
  <c r="M130"/>
  <c r="L130"/>
  <c r="K130"/>
  <c r="J130"/>
  <c r="I130"/>
  <c r="H130"/>
  <c r="G130"/>
  <c r="A130"/>
  <c r="M129"/>
  <c r="L129"/>
  <c r="K129"/>
  <c r="J129"/>
  <c r="I129"/>
  <c r="H129"/>
  <c r="G129"/>
  <c r="A129"/>
  <c r="M128"/>
  <c r="L128"/>
  <c r="K128"/>
  <c r="J128"/>
  <c r="I128"/>
  <c r="H128"/>
  <c r="G128"/>
  <c r="A128"/>
  <c r="M127"/>
  <c r="L127"/>
  <c r="K127"/>
  <c r="J127"/>
  <c r="I127"/>
  <c r="H127"/>
  <c r="G127"/>
  <c r="A127"/>
  <c r="M126"/>
  <c r="L126"/>
  <c r="K126"/>
  <c r="J126"/>
  <c r="I126"/>
  <c r="H126"/>
  <c r="G126"/>
  <c r="A126"/>
  <c r="M125"/>
  <c r="L125"/>
  <c r="K125"/>
  <c r="J125"/>
  <c r="I125"/>
  <c r="H125"/>
  <c r="G125"/>
  <c r="A125"/>
  <c r="M124"/>
  <c r="L124"/>
  <c r="K124"/>
  <c r="J124"/>
  <c r="I124"/>
  <c r="H124"/>
  <c r="G124"/>
  <c r="A124"/>
  <c r="M123"/>
  <c r="L123"/>
  <c r="K123"/>
  <c r="J123"/>
  <c r="I123"/>
  <c r="H123"/>
  <c r="G123"/>
  <c r="A123"/>
  <c r="M122"/>
  <c r="L122"/>
  <c r="K122"/>
  <c r="J122"/>
  <c r="I122"/>
  <c r="H122"/>
  <c r="G122"/>
  <c r="A122"/>
  <c r="M121"/>
  <c r="L121"/>
  <c r="K121"/>
  <c r="J121"/>
  <c r="I121"/>
  <c r="H121"/>
  <c r="G121"/>
  <c r="A121"/>
  <c r="M120"/>
  <c r="L120"/>
  <c r="K120"/>
  <c r="J120"/>
  <c r="I120"/>
  <c r="H120"/>
  <c r="G120"/>
  <c r="A120"/>
  <c r="M119"/>
  <c r="L119"/>
  <c r="K119"/>
  <c r="J119"/>
  <c r="I119"/>
  <c r="H119"/>
  <c r="G119"/>
  <c r="A119"/>
  <c r="M118"/>
  <c r="L118"/>
  <c r="K118"/>
  <c r="J118"/>
  <c r="I118"/>
  <c r="H118"/>
  <c r="G118"/>
  <c r="A118"/>
  <c r="M117"/>
  <c r="L117"/>
  <c r="K117"/>
  <c r="J117"/>
  <c r="I117"/>
  <c r="H117"/>
  <c r="G117"/>
  <c r="A117"/>
  <c r="M116"/>
  <c r="L116"/>
  <c r="K116"/>
  <c r="J116"/>
  <c r="I116"/>
  <c r="H116"/>
  <c r="G116"/>
  <c r="A116"/>
  <c r="M115"/>
  <c r="L115"/>
  <c r="K115"/>
  <c r="J115"/>
  <c r="I115"/>
  <c r="H115"/>
  <c r="G115"/>
  <c r="A115"/>
  <c r="M114"/>
  <c r="L114"/>
  <c r="K114"/>
  <c r="J114"/>
  <c r="I114"/>
  <c r="H114"/>
  <c r="G114"/>
  <c r="A114"/>
  <c r="M113"/>
  <c r="L113"/>
  <c r="K113"/>
  <c r="J113"/>
  <c r="I113"/>
  <c r="H113"/>
  <c r="G113"/>
  <c r="A113"/>
  <c r="M112"/>
  <c r="L112"/>
  <c r="K112"/>
  <c r="J112"/>
  <c r="I112"/>
  <c r="H112"/>
  <c r="G112"/>
  <c r="A112"/>
  <c r="M111"/>
  <c r="L111"/>
  <c r="K111"/>
  <c r="J111"/>
  <c r="I111"/>
  <c r="H111"/>
  <c r="G111"/>
  <c r="A111"/>
  <c r="M110"/>
  <c r="L110"/>
  <c r="K110"/>
  <c r="J110"/>
  <c r="I110"/>
  <c r="H110"/>
  <c r="G110"/>
  <c r="A110"/>
  <c r="M109"/>
  <c r="L109"/>
  <c r="K109"/>
  <c r="J109"/>
  <c r="I109"/>
  <c r="H109"/>
  <c r="G109"/>
  <c r="A109"/>
  <c r="M108"/>
  <c r="L108"/>
  <c r="K108"/>
  <c r="J108"/>
  <c r="I108"/>
  <c r="H108"/>
  <c r="G108"/>
  <c r="A108"/>
  <c r="M107"/>
  <c r="L107"/>
  <c r="K107"/>
  <c r="J107"/>
  <c r="I107"/>
  <c r="H107"/>
  <c r="G107"/>
  <c r="A107"/>
  <c r="M106"/>
  <c r="L106"/>
  <c r="K106"/>
  <c r="J106"/>
  <c r="I106"/>
  <c r="H106"/>
  <c r="G106"/>
  <c r="A106"/>
  <c r="M105"/>
  <c r="L105"/>
  <c r="K105"/>
  <c r="J105"/>
  <c r="I105"/>
  <c r="H105"/>
  <c r="G105"/>
  <c r="A105"/>
  <c r="M104"/>
  <c r="L104"/>
  <c r="K104"/>
  <c r="J104"/>
  <c r="I104"/>
  <c r="H104"/>
  <c r="G104"/>
  <c r="A104"/>
  <c r="M103"/>
  <c r="L103"/>
  <c r="K103"/>
  <c r="J103"/>
  <c r="I103"/>
  <c r="H103"/>
  <c r="G103"/>
  <c r="A103"/>
  <c r="M102"/>
  <c r="L102"/>
  <c r="K102"/>
  <c r="J102"/>
  <c r="I102"/>
  <c r="H102"/>
  <c r="G102"/>
  <c r="A102"/>
  <c r="M101"/>
  <c r="L101"/>
  <c r="K101"/>
  <c r="J101"/>
  <c r="I101"/>
  <c r="H101"/>
  <c r="G101"/>
  <c r="A101"/>
  <c r="M100"/>
  <c r="L100"/>
  <c r="K100"/>
  <c r="J100"/>
  <c r="I100"/>
  <c r="H100"/>
  <c r="G100"/>
  <c r="A100"/>
  <c r="M99"/>
  <c r="L99"/>
  <c r="K99"/>
  <c r="J99"/>
  <c r="I99"/>
  <c r="H99"/>
  <c r="G99"/>
  <c r="A99"/>
  <c r="M98"/>
  <c r="L98"/>
  <c r="K98"/>
  <c r="J98"/>
  <c r="I98"/>
  <c r="H98"/>
  <c r="G98"/>
  <c r="A98"/>
  <c r="M97"/>
  <c r="L97"/>
  <c r="K97"/>
  <c r="J97"/>
  <c r="I97"/>
  <c r="H97"/>
  <c r="G97"/>
  <c r="A97"/>
  <c r="M96"/>
  <c r="L96"/>
  <c r="K96"/>
  <c r="J96"/>
  <c r="I96"/>
  <c r="H96"/>
  <c r="G96"/>
  <c r="A96"/>
  <c r="M95"/>
  <c r="L95"/>
  <c r="K95"/>
  <c r="J95"/>
  <c r="I95"/>
  <c r="H95"/>
  <c r="G95"/>
  <c r="A95"/>
  <c r="M94"/>
  <c r="L94"/>
  <c r="K94"/>
  <c r="J94"/>
  <c r="I94"/>
  <c r="H94"/>
  <c r="G94"/>
  <c r="A94"/>
  <c r="M93"/>
  <c r="L93"/>
  <c r="K93"/>
  <c r="J93"/>
  <c r="I93"/>
  <c r="H93"/>
  <c r="G93"/>
  <c r="A93"/>
  <c r="M92"/>
  <c r="L92"/>
  <c r="K92"/>
  <c r="J92"/>
  <c r="I92"/>
  <c r="H92"/>
  <c r="G92"/>
  <c r="A92"/>
  <c r="M91"/>
  <c r="L91"/>
  <c r="K91"/>
  <c r="J91"/>
  <c r="I91"/>
  <c r="H91"/>
  <c r="G91"/>
  <c r="A91"/>
  <c r="M90"/>
  <c r="L90"/>
  <c r="K90"/>
  <c r="J90"/>
  <c r="I90"/>
  <c r="H90"/>
  <c r="G90"/>
  <c r="A90"/>
  <c r="M89"/>
  <c r="L89"/>
  <c r="K89"/>
  <c r="J89"/>
  <c r="I89"/>
  <c r="H89"/>
  <c r="G89"/>
  <c r="A89"/>
  <c r="M88"/>
  <c r="L88"/>
  <c r="K88"/>
  <c r="J88"/>
  <c r="I88"/>
  <c r="H88"/>
  <c r="G88"/>
  <c r="A88"/>
  <c r="M87"/>
  <c r="L87"/>
  <c r="K87"/>
  <c r="J87"/>
  <c r="I87"/>
  <c r="H87"/>
  <c r="G87"/>
  <c r="A87"/>
  <c r="M86"/>
  <c r="L86"/>
  <c r="K86"/>
  <c r="J86"/>
  <c r="I86"/>
  <c r="H86"/>
  <c r="G86"/>
  <c r="A86"/>
  <c r="M85"/>
  <c r="L85"/>
  <c r="K85"/>
  <c r="J85"/>
  <c r="I85"/>
  <c r="H85"/>
  <c r="G85"/>
  <c r="A85"/>
  <c r="M84"/>
  <c r="L84"/>
  <c r="K84"/>
  <c r="J84"/>
  <c r="I84"/>
  <c r="H84"/>
  <c r="G84"/>
  <c r="A84"/>
  <c r="M83"/>
  <c r="L83"/>
  <c r="K83"/>
  <c r="J83"/>
  <c r="I83"/>
  <c r="H83"/>
  <c r="G83"/>
  <c r="A83"/>
  <c r="M82"/>
  <c r="L82"/>
  <c r="K82"/>
  <c r="J82"/>
  <c r="I82"/>
  <c r="H82"/>
  <c r="G82"/>
  <c r="A82"/>
  <c r="M81"/>
  <c r="L81"/>
  <c r="K81"/>
  <c r="J81"/>
  <c r="I81"/>
  <c r="H81"/>
  <c r="G81"/>
  <c r="A81"/>
  <c r="M80"/>
  <c r="L80"/>
  <c r="K80"/>
  <c r="J80"/>
  <c r="I80"/>
  <c r="H80"/>
  <c r="G80"/>
  <c r="A80"/>
  <c r="M79"/>
  <c r="L79"/>
  <c r="K79"/>
  <c r="J79"/>
  <c r="I79"/>
  <c r="H79"/>
  <c r="G79"/>
  <c r="A79"/>
  <c r="M78"/>
  <c r="L78"/>
  <c r="K78"/>
  <c r="J78"/>
  <c r="I78"/>
  <c r="H78"/>
  <c r="G78"/>
  <c r="A78"/>
  <c r="M77"/>
  <c r="L77"/>
  <c r="K77"/>
  <c r="J77"/>
  <c r="I77"/>
  <c r="H77"/>
  <c r="G77"/>
  <c r="A77"/>
  <c r="M76"/>
  <c r="L76"/>
  <c r="K76"/>
  <c r="J76"/>
  <c r="I76"/>
  <c r="H76"/>
  <c r="G76"/>
  <c r="A76"/>
  <c r="M75"/>
  <c r="L75"/>
  <c r="K75"/>
  <c r="J75"/>
  <c r="I75"/>
  <c r="H75"/>
  <c r="G75"/>
  <c r="A75"/>
  <c r="M74"/>
  <c r="L74"/>
  <c r="K74"/>
  <c r="J74"/>
  <c r="I74"/>
  <c r="H74"/>
  <c r="G74"/>
  <c r="A74"/>
  <c r="M73"/>
  <c r="L73"/>
  <c r="K73"/>
  <c r="J73"/>
  <c r="I73"/>
  <c r="H73"/>
  <c r="G73"/>
  <c r="A73"/>
  <c r="M72"/>
  <c r="L72"/>
  <c r="K72"/>
  <c r="J72"/>
  <c r="I72"/>
  <c r="H72"/>
  <c r="G72"/>
  <c r="A72"/>
  <c r="M71"/>
  <c r="L71"/>
  <c r="K71"/>
  <c r="J71"/>
  <c r="I71"/>
  <c r="H71"/>
  <c r="G71"/>
  <c r="A71"/>
  <c r="M70"/>
  <c r="L70"/>
  <c r="K70"/>
  <c r="J70"/>
  <c r="I70"/>
  <c r="H70"/>
  <c r="G70"/>
  <c r="A70"/>
  <c r="M69"/>
  <c r="L69"/>
  <c r="K69"/>
  <c r="J69"/>
  <c r="I69"/>
  <c r="H69"/>
  <c r="G69"/>
  <c r="A69"/>
  <c r="M68"/>
  <c r="L68"/>
  <c r="K68"/>
  <c r="J68"/>
  <c r="I68"/>
  <c r="H68"/>
  <c r="G68"/>
  <c r="A68"/>
  <c r="M67"/>
  <c r="L67"/>
  <c r="K67"/>
  <c r="J67"/>
  <c r="I67"/>
  <c r="H67"/>
  <c r="G67"/>
  <c r="A67"/>
  <c r="M66"/>
  <c r="L66"/>
  <c r="K66"/>
  <c r="J66"/>
  <c r="I66"/>
  <c r="H66"/>
  <c r="G66"/>
  <c r="A66"/>
  <c r="M65"/>
  <c r="L65"/>
  <c r="K65"/>
  <c r="J65"/>
  <c r="I65"/>
  <c r="H65"/>
  <c r="G65"/>
  <c r="A65"/>
  <c r="M64"/>
  <c r="L64"/>
  <c r="K64"/>
  <c r="J64"/>
  <c r="I64"/>
  <c r="H64"/>
  <c r="G64"/>
  <c r="A64"/>
  <c r="M63"/>
  <c r="L63"/>
  <c r="K63"/>
  <c r="J63"/>
  <c r="I63"/>
  <c r="H63"/>
  <c r="G63"/>
  <c r="A63"/>
  <c r="M62"/>
  <c r="L62"/>
  <c r="K62"/>
  <c r="J62"/>
  <c r="I62"/>
  <c r="H62"/>
  <c r="G62"/>
  <c r="A62"/>
  <c r="M61"/>
  <c r="L61"/>
  <c r="K61"/>
  <c r="J61"/>
  <c r="I61"/>
  <c r="H61"/>
  <c r="G61"/>
  <c r="A61"/>
  <c r="M60"/>
  <c r="L60"/>
  <c r="K60"/>
  <c r="J60"/>
  <c r="I60"/>
  <c r="H60"/>
  <c r="G60"/>
  <c r="A60"/>
  <c r="M59"/>
  <c r="L59"/>
  <c r="K59"/>
  <c r="J59"/>
  <c r="I59"/>
  <c r="H59"/>
  <c r="G59"/>
  <c r="A59"/>
  <c r="M58"/>
  <c r="L58"/>
  <c r="K58"/>
  <c r="J58"/>
  <c r="I58"/>
  <c r="H58"/>
  <c r="G58"/>
  <c r="A58"/>
  <c r="M57"/>
  <c r="L57"/>
  <c r="K57"/>
  <c r="J57"/>
  <c r="I57"/>
  <c r="H57"/>
  <c r="G57"/>
  <c r="A57"/>
  <c r="M56"/>
  <c r="L56"/>
  <c r="K56"/>
  <c r="J56"/>
  <c r="I56"/>
  <c r="H56"/>
  <c r="G56"/>
  <c r="A56"/>
  <c r="M55"/>
  <c r="L55"/>
  <c r="K55"/>
  <c r="J55"/>
  <c r="I55"/>
  <c r="H55"/>
  <c r="G55"/>
  <c r="A55"/>
  <c r="M54"/>
  <c r="L54"/>
  <c r="K54"/>
  <c r="J54"/>
  <c r="I54"/>
  <c r="H54"/>
  <c r="G54"/>
  <c r="A54"/>
  <c r="M53"/>
  <c r="L53"/>
  <c r="K53"/>
  <c r="J53"/>
  <c r="I53"/>
  <c r="H53"/>
  <c r="G53"/>
  <c r="A53"/>
  <c r="M52"/>
  <c r="L52"/>
  <c r="K52"/>
  <c r="J52"/>
  <c r="I52"/>
  <c r="H52"/>
  <c r="G52"/>
  <c r="A52"/>
  <c r="M51"/>
  <c r="L51"/>
  <c r="K51"/>
  <c r="J51"/>
  <c r="I51"/>
  <c r="H51"/>
  <c r="G51"/>
  <c r="A51"/>
  <c r="M50"/>
  <c r="L50"/>
  <c r="K50"/>
  <c r="J50"/>
  <c r="I50"/>
  <c r="H50"/>
  <c r="G50"/>
  <c r="A50"/>
  <c r="M49"/>
  <c r="L49"/>
  <c r="K49"/>
  <c r="J49"/>
  <c r="I49"/>
  <c r="H49"/>
  <c r="G49"/>
  <c r="A49"/>
  <c r="M48"/>
  <c r="L48"/>
  <c r="K48"/>
  <c r="J48"/>
  <c r="I48"/>
  <c r="H48"/>
  <c r="G48"/>
  <c r="A48"/>
  <c r="M47"/>
  <c r="L47"/>
  <c r="K47"/>
  <c r="J47"/>
  <c r="I47"/>
  <c r="H47"/>
  <c r="G47"/>
  <c r="A47"/>
  <c r="M46"/>
  <c r="L46"/>
  <c r="K46"/>
  <c r="J46"/>
  <c r="I46"/>
  <c r="H46"/>
  <c r="G46"/>
  <c r="A46"/>
  <c r="M45"/>
  <c r="L45"/>
  <c r="K45"/>
  <c r="J45"/>
  <c r="I45"/>
  <c r="H45"/>
  <c r="G45"/>
  <c r="A45"/>
  <c r="M44"/>
  <c r="L44"/>
  <c r="K44"/>
  <c r="J44"/>
  <c r="I44"/>
  <c r="H44"/>
  <c r="G44"/>
  <c r="A44"/>
  <c r="M43"/>
  <c r="L43"/>
  <c r="K43"/>
  <c r="J43"/>
  <c r="I43"/>
  <c r="H43"/>
  <c r="G43"/>
  <c r="A43"/>
  <c r="M40"/>
  <c r="L40"/>
  <c r="K40"/>
  <c r="J40"/>
  <c r="I40"/>
  <c r="H40"/>
  <c r="G40"/>
  <c r="A40"/>
  <c r="M39"/>
  <c r="L39"/>
  <c r="K39"/>
  <c r="J39"/>
  <c r="I39"/>
  <c r="H39"/>
  <c r="G39"/>
  <c r="A39"/>
  <c r="M38"/>
  <c r="L38"/>
  <c r="K38"/>
  <c r="J38"/>
  <c r="I38"/>
  <c r="H38"/>
  <c r="G38"/>
  <c r="A38"/>
  <c r="M37"/>
  <c r="L37"/>
  <c r="K37"/>
  <c r="J37"/>
  <c r="I37"/>
  <c r="H37"/>
  <c r="G37"/>
  <c r="A37"/>
  <c r="M36"/>
  <c r="L36"/>
  <c r="K36"/>
  <c r="J36"/>
  <c r="I36"/>
  <c r="H36"/>
  <c r="G36"/>
  <c r="A36"/>
  <c r="M35"/>
  <c r="L35"/>
  <c r="K35"/>
  <c r="J35"/>
  <c r="I35"/>
  <c r="H35"/>
  <c r="G35"/>
  <c r="A35"/>
  <c r="M34"/>
  <c r="L34"/>
  <c r="K34"/>
  <c r="J34"/>
  <c r="I34"/>
  <c r="H34"/>
  <c r="G34"/>
  <c r="A34"/>
  <c r="M33"/>
  <c r="L33"/>
  <c r="K33"/>
  <c r="J33"/>
  <c r="I33"/>
  <c r="H33"/>
  <c r="G33"/>
  <c r="A33"/>
  <c r="M32"/>
  <c r="L32"/>
  <c r="K32"/>
  <c r="J32"/>
  <c r="I32"/>
  <c r="H32"/>
  <c r="G32"/>
  <c r="A32"/>
  <c r="M31"/>
  <c r="L31"/>
  <c r="K31"/>
  <c r="J31"/>
  <c r="I31"/>
  <c r="H31"/>
  <c r="G31"/>
  <c r="A31"/>
  <c r="M30"/>
  <c r="L30"/>
  <c r="K30"/>
  <c r="J30"/>
  <c r="I30"/>
  <c r="H30"/>
  <c r="G30"/>
  <c r="A30"/>
  <c r="M29"/>
  <c r="L29"/>
  <c r="K29"/>
  <c r="J29"/>
  <c r="I29"/>
  <c r="H29"/>
  <c r="G29"/>
  <c r="A29"/>
  <c r="M28"/>
  <c r="L28"/>
  <c r="K28"/>
  <c r="J28"/>
  <c r="I28"/>
  <c r="H28"/>
  <c r="G28"/>
  <c r="A28"/>
  <c r="M27"/>
  <c r="L27"/>
  <c r="K27"/>
  <c r="J27"/>
  <c r="I27"/>
  <c r="H27"/>
  <c r="G27"/>
  <c r="A27"/>
  <c r="M26"/>
  <c r="L26"/>
  <c r="K26"/>
  <c r="J26"/>
  <c r="I26"/>
  <c r="H26"/>
  <c r="G26"/>
  <c r="A26"/>
  <c r="M25"/>
  <c r="L25"/>
  <c r="K25"/>
  <c r="J25"/>
  <c r="I25"/>
  <c r="H25"/>
  <c r="G25"/>
  <c r="A25"/>
  <c r="M24"/>
  <c r="L24"/>
  <c r="K24"/>
  <c r="J24"/>
  <c r="I24"/>
  <c r="H24"/>
  <c r="G24"/>
  <c r="A24"/>
  <c r="M23"/>
  <c r="L23"/>
  <c r="K23"/>
  <c r="J23"/>
  <c r="I23"/>
  <c r="H23"/>
  <c r="G23"/>
  <c r="A23"/>
  <c r="M22"/>
  <c r="L22"/>
  <c r="K22"/>
  <c r="J22"/>
  <c r="I22"/>
  <c r="H22"/>
  <c r="G22"/>
  <c r="A22"/>
  <c r="M21"/>
  <c r="L21"/>
  <c r="K21"/>
  <c r="J21"/>
  <c r="I21"/>
  <c r="H21"/>
  <c r="G21"/>
  <c r="A21"/>
  <c r="M20"/>
  <c r="L20"/>
  <c r="K20"/>
  <c r="J20"/>
  <c r="I20"/>
  <c r="H20"/>
  <c r="G20"/>
  <c r="A20"/>
  <c r="M19"/>
  <c r="L19"/>
  <c r="K19"/>
  <c r="J19"/>
  <c r="I19"/>
  <c r="H19"/>
  <c r="G19"/>
  <c r="A19"/>
  <c r="M18"/>
  <c r="L18"/>
  <c r="K18"/>
  <c r="J18"/>
  <c r="I18"/>
  <c r="H18"/>
  <c r="G18"/>
  <c r="A18"/>
  <c r="M17"/>
  <c r="L17"/>
  <c r="K17"/>
  <c r="J17"/>
  <c r="I17"/>
  <c r="H17"/>
  <c r="G17"/>
  <c r="A17"/>
  <c r="M16"/>
  <c r="L16"/>
  <c r="K16"/>
  <c r="J16"/>
  <c r="I16"/>
  <c r="H16"/>
  <c r="G16"/>
  <c r="A16"/>
  <c r="M15"/>
  <c r="L15"/>
  <c r="K15"/>
  <c r="J15"/>
  <c r="I15"/>
  <c r="H15"/>
  <c r="G15"/>
  <c r="A15"/>
  <c r="M14"/>
  <c r="L14"/>
  <c r="K14"/>
  <c r="J14"/>
  <c r="I14"/>
  <c r="H14"/>
  <c r="G14"/>
  <c r="A14"/>
  <c r="M13"/>
  <c r="L13"/>
  <c r="K13"/>
  <c r="J13"/>
  <c r="I13"/>
  <c r="H13"/>
  <c r="G13"/>
  <c r="A13"/>
  <c r="M12"/>
  <c r="L12"/>
  <c r="K12"/>
  <c r="J12"/>
  <c r="I12"/>
  <c r="H12"/>
  <c r="G12"/>
  <c r="A12"/>
  <c r="M11"/>
  <c r="L11"/>
  <c r="K11"/>
  <c r="J11"/>
  <c r="I11"/>
  <c r="H11"/>
  <c r="G11"/>
  <c r="A11"/>
  <c r="M10"/>
  <c r="L10"/>
  <c r="K10"/>
  <c r="J10"/>
  <c r="I10"/>
  <c r="H10"/>
  <c r="G10"/>
  <c r="A10"/>
  <c r="M9"/>
  <c r="L9"/>
  <c r="K9"/>
  <c r="J9"/>
  <c r="I9"/>
  <c r="H9"/>
  <c r="G9"/>
  <c r="A9"/>
  <c r="M8"/>
  <c r="L8"/>
  <c r="K8"/>
  <c r="J8"/>
  <c r="I8"/>
  <c r="H8"/>
  <c r="G8"/>
  <c r="A8"/>
  <c r="M7"/>
  <c r="L7"/>
  <c r="K7"/>
  <c r="J7"/>
  <c r="I7"/>
  <c r="H7"/>
  <c r="G7"/>
  <c r="A7"/>
  <c r="M6"/>
  <c r="L6"/>
  <c r="K6"/>
  <c r="J6"/>
  <c r="I6"/>
  <c r="H6"/>
  <c r="G6"/>
  <c r="A6"/>
  <c r="M5"/>
  <c r="L5"/>
  <c r="K5"/>
  <c r="I5"/>
  <c r="H5"/>
  <c r="G5"/>
  <c r="A5"/>
  <c r="N250" l="1"/>
  <c r="O250" s="1"/>
  <c r="P250" s="1"/>
  <c r="Q250" s="1"/>
  <c r="N162"/>
  <c r="O162" s="1"/>
  <c r="P162" s="1"/>
  <c r="N166"/>
  <c r="O166" s="1"/>
  <c r="P166" s="1"/>
  <c r="N174"/>
  <c r="O174" s="1"/>
  <c r="P174" s="1"/>
  <c r="N178"/>
  <c r="O178" s="1"/>
  <c r="P178" s="1"/>
  <c r="N8"/>
  <c r="O8" s="1"/>
  <c r="P8" s="1"/>
  <c r="Q8" s="1"/>
  <c r="N164"/>
  <c r="O164" s="1"/>
  <c r="P164" s="1"/>
  <c r="Q164" s="1"/>
  <c r="N170"/>
  <c r="O170" s="1"/>
  <c r="P170" s="1"/>
  <c r="N182"/>
  <c r="O182" s="1"/>
  <c r="P182" s="1"/>
  <c r="N203"/>
  <c r="O203" s="1"/>
  <c r="P203" s="1"/>
  <c r="Q203" s="1"/>
  <c r="N204"/>
  <c r="O204" s="1"/>
  <c r="P204" s="1"/>
  <c r="N206"/>
  <c r="O206" s="1"/>
  <c r="P206" s="1"/>
  <c r="Q206" s="1"/>
  <c r="N208"/>
  <c r="O208" s="1"/>
  <c r="P208" s="1"/>
  <c r="N210"/>
  <c r="O210" s="1"/>
  <c r="P210" s="1"/>
  <c r="Q210" s="1"/>
  <c r="N212"/>
  <c r="O212" s="1"/>
  <c r="P212" s="1"/>
  <c r="N214"/>
  <c r="O214" s="1"/>
  <c r="P214" s="1"/>
  <c r="Q214" s="1"/>
  <c r="N216"/>
  <c r="O216" s="1"/>
  <c r="P216" s="1"/>
  <c r="N218"/>
  <c r="O218" s="1"/>
  <c r="P218" s="1"/>
  <c r="Q218" s="1"/>
  <c r="N220"/>
  <c r="O220" s="1"/>
  <c r="P220" s="1"/>
  <c r="N222"/>
  <c r="O222" s="1"/>
  <c r="P222" s="1"/>
  <c r="Q222" s="1"/>
  <c r="N223"/>
  <c r="O223" s="1"/>
  <c r="P223" s="1"/>
  <c r="N224"/>
  <c r="O224" s="1"/>
  <c r="P224" s="1"/>
  <c r="N241"/>
  <c r="O241" s="1"/>
  <c r="P241" s="1"/>
  <c r="Q241" s="1"/>
  <c r="N251"/>
  <c r="O251" s="1"/>
  <c r="P251" s="1"/>
  <c r="N255"/>
  <c r="O255" s="1"/>
  <c r="P255" s="1"/>
  <c r="N259"/>
  <c r="O259" s="1"/>
  <c r="P259" s="1"/>
  <c r="N263"/>
  <c r="O263" s="1"/>
  <c r="P263" s="1"/>
  <c r="N267"/>
  <c r="O267" s="1"/>
  <c r="P267" s="1"/>
  <c r="N271"/>
  <c r="O271" s="1"/>
  <c r="P271" s="1"/>
  <c r="N275"/>
  <c r="O275" s="1"/>
  <c r="P275" s="1"/>
  <c r="N279"/>
  <c r="O279" s="1"/>
  <c r="P279" s="1"/>
  <c r="N283"/>
  <c r="O283" s="1"/>
  <c r="P283" s="1"/>
  <c r="N287"/>
  <c r="O287" s="1"/>
  <c r="P287" s="1"/>
  <c r="N291"/>
  <c r="O291" s="1"/>
  <c r="P291" s="1"/>
  <c r="N295"/>
  <c r="O295" s="1"/>
  <c r="P295" s="1"/>
  <c r="N299"/>
  <c r="O299" s="1"/>
  <c r="P299" s="1"/>
  <c r="N303"/>
  <c r="O303" s="1"/>
  <c r="P303" s="1"/>
  <c r="N307"/>
  <c r="O307" s="1"/>
  <c r="P307" s="1"/>
  <c r="N311"/>
  <c r="O311" s="1"/>
  <c r="P311" s="1"/>
  <c r="N315"/>
  <c r="O315" s="1"/>
  <c r="P315" s="1"/>
  <c r="N318"/>
  <c r="O318" s="1"/>
  <c r="P318" s="1"/>
  <c r="N324"/>
  <c r="O324" s="1"/>
  <c r="P324" s="1"/>
  <c r="N176"/>
  <c r="O176" s="1"/>
  <c r="P176" s="1"/>
  <c r="Q176" s="1"/>
  <c r="N180"/>
  <c r="O180" s="1"/>
  <c r="P180" s="1"/>
  <c r="Q180" s="1"/>
  <c r="N320"/>
  <c r="O320" s="1"/>
  <c r="P320" s="1"/>
  <c r="Q320" s="1"/>
  <c r="N128"/>
  <c r="O128" s="1"/>
  <c r="P128" s="1"/>
  <c r="Q128" s="1"/>
  <c r="N168"/>
  <c r="O168" s="1"/>
  <c r="P168" s="1"/>
  <c r="Q168" s="1"/>
  <c r="N172"/>
  <c r="O172" s="1"/>
  <c r="P172" s="1"/>
  <c r="Q172" s="1"/>
  <c r="N186"/>
  <c r="O186" s="1"/>
  <c r="P186" s="1"/>
  <c r="Q186" s="1"/>
  <c r="N189"/>
  <c r="O189" s="1"/>
  <c r="P189" s="1"/>
  <c r="N191"/>
  <c r="O191" s="1"/>
  <c r="P191" s="1"/>
  <c r="Q191" s="1"/>
  <c r="N193"/>
  <c r="O193" s="1"/>
  <c r="P193" s="1"/>
  <c r="N195"/>
  <c r="O195" s="1"/>
  <c r="P195" s="1"/>
  <c r="Q195" s="1"/>
  <c r="N197"/>
  <c r="O197" s="1"/>
  <c r="P197" s="1"/>
  <c r="N199"/>
  <c r="O199" s="1"/>
  <c r="P199" s="1"/>
  <c r="Q199" s="1"/>
  <c r="N201"/>
  <c r="O201" s="1"/>
  <c r="P201" s="1"/>
  <c r="N207"/>
  <c r="O207" s="1"/>
  <c r="P207" s="1"/>
  <c r="Q207" s="1"/>
  <c r="N211"/>
  <c r="O211" s="1"/>
  <c r="P211" s="1"/>
  <c r="Q211" s="1"/>
  <c r="N215"/>
  <c r="O215" s="1"/>
  <c r="P215" s="1"/>
  <c r="Q215" s="1"/>
  <c r="N219"/>
  <c r="O219" s="1"/>
  <c r="P219" s="1"/>
  <c r="Q219" s="1"/>
  <c r="N225"/>
  <c r="O225" s="1"/>
  <c r="P225" s="1"/>
  <c r="Q225" s="1"/>
  <c r="N242"/>
  <c r="O242" s="1"/>
  <c r="P242" s="1"/>
  <c r="Q242" s="1"/>
  <c r="N243"/>
  <c r="O243" s="1"/>
  <c r="P243" s="1"/>
  <c r="N247"/>
  <c r="O247" s="1"/>
  <c r="P247" s="1"/>
  <c r="N253"/>
  <c r="O253" s="1"/>
  <c r="P253" s="1"/>
  <c r="Q253" s="1"/>
  <c r="N254"/>
  <c r="O254" s="1"/>
  <c r="P254" s="1"/>
  <c r="Q254" s="1"/>
  <c r="N257"/>
  <c r="O257" s="1"/>
  <c r="P257" s="1"/>
  <c r="Q257" s="1"/>
  <c r="N258"/>
  <c r="O258" s="1"/>
  <c r="P258" s="1"/>
  <c r="Q258" s="1"/>
  <c r="N261"/>
  <c r="O261" s="1"/>
  <c r="P261" s="1"/>
  <c r="Q261" s="1"/>
  <c r="N262"/>
  <c r="O262" s="1"/>
  <c r="P262" s="1"/>
  <c r="Q262" s="1"/>
  <c r="N265"/>
  <c r="O265" s="1"/>
  <c r="P265" s="1"/>
  <c r="Q265" s="1"/>
  <c r="N266"/>
  <c r="O266" s="1"/>
  <c r="P266" s="1"/>
  <c r="Q266" s="1"/>
  <c r="N269"/>
  <c r="O269" s="1"/>
  <c r="P269" s="1"/>
  <c r="Q269" s="1"/>
  <c r="N270"/>
  <c r="O270" s="1"/>
  <c r="P270" s="1"/>
  <c r="Q270" s="1"/>
  <c r="N273"/>
  <c r="O273" s="1"/>
  <c r="P273" s="1"/>
  <c r="Q273" s="1"/>
  <c r="N274"/>
  <c r="O274" s="1"/>
  <c r="P274" s="1"/>
  <c r="Q274" s="1"/>
  <c r="N277"/>
  <c r="O277" s="1"/>
  <c r="P277" s="1"/>
  <c r="Q277" s="1"/>
  <c r="N278"/>
  <c r="O278" s="1"/>
  <c r="P278" s="1"/>
  <c r="Q278" s="1"/>
  <c r="N281"/>
  <c r="O281" s="1"/>
  <c r="P281" s="1"/>
  <c r="Q281" s="1"/>
  <c r="N282"/>
  <c r="O282" s="1"/>
  <c r="P282" s="1"/>
  <c r="Q282" s="1"/>
  <c r="N285"/>
  <c r="O285" s="1"/>
  <c r="P285" s="1"/>
  <c r="Q285" s="1"/>
  <c r="N286"/>
  <c r="O286" s="1"/>
  <c r="P286" s="1"/>
  <c r="Q286" s="1"/>
  <c r="N289"/>
  <c r="O289" s="1"/>
  <c r="P289" s="1"/>
  <c r="Q289" s="1"/>
  <c r="N290"/>
  <c r="O290" s="1"/>
  <c r="P290" s="1"/>
  <c r="Q290" s="1"/>
  <c r="N293"/>
  <c r="O293" s="1"/>
  <c r="P293" s="1"/>
  <c r="Q293" s="1"/>
  <c r="N294"/>
  <c r="O294" s="1"/>
  <c r="P294" s="1"/>
  <c r="Q294" s="1"/>
  <c r="N297"/>
  <c r="O297" s="1"/>
  <c r="P297" s="1"/>
  <c r="Q297" s="1"/>
  <c r="N298"/>
  <c r="O298" s="1"/>
  <c r="P298" s="1"/>
  <c r="Q298" s="1"/>
  <c r="N301"/>
  <c r="O301" s="1"/>
  <c r="P301" s="1"/>
  <c r="Q301" s="1"/>
  <c r="N302"/>
  <c r="O302" s="1"/>
  <c r="P302" s="1"/>
  <c r="Q302" s="1"/>
  <c r="N305"/>
  <c r="O305" s="1"/>
  <c r="P305" s="1"/>
  <c r="Q305" s="1"/>
  <c r="N306"/>
  <c r="O306" s="1"/>
  <c r="P306" s="1"/>
  <c r="Q306" s="1"/>
  <c r="N5"/>
  <c r="O5" s="1"/>
  <c r="P5" s="1"/>
  <c r="Q5" s="1"/>
  <c r="N21"/>
  <c r="O21" s="1"/>
  <c r="P21" s="1"/>
  <c r="Q21" s="1"/>
  <c r="N22"/>
  <c r="O22" s="1"/>
  <c r="P22" s="1"/>
  <c r="N25"/>
  <c r="O25" s="1"/>
  <c r="P25" s="1"/>
  <c r="Q25" s="1"/>
  <c r="N26"/>
  <c r="O26" s="1"/>
  <c r="P26" s="1"/>
  <c r="Q26" s="1"/>
  <c r="N29"/>
  <c r="O29" s="1"/>
  <c r="P29" s="1"/>
  <c r="Q29" s="1"/>
  <c r="N30"/>
  <c r="O30" s="1"/>
  <c r="P30" s="1"/>
  <c r="N33"/>
  <c r="O33" s="1"/>
  <c r="P33" s="1"/>
  <c r="Q33" s="1"/>
  <c r="R33" s="1"/>
  <c r="S33" s="1"/>
  <c r="T33" s="1"/>
  <c r="N34"/>
  <c r="O34" s="1"/>
  <c r="P34" s="1"/>
  <c r="N37"/>
  <c r="O37" s="1"/>
  <c r="P37" s="1"/>
  <c r="Q37" s="1"/>
  <c r="S37" s="1"/>
  <c r="T37" s="1"/>
  <c r="N38"/>
  <c r="O38" s="1"/>
  <c r="P38" s="1"/>
  <c r="N43"/>
  <c r="O43" s="1"/>
  <c r="P43" s="1"/>
  <c r="N46"/>
  <c r="O46" s="1"/>
  <c r="P46" s="1"/>
  <c r="Q46" s="1"/>
  <c r="N47"/>
  <c r="O47" s="1"/>
  <c r="P47" s="1"/>
  <c r="N50"/>
  <c r="O50" s="1"/>
  <c r="P50" s="1"/>
  <c r="Q50" s="1"/>
  <c r="R50" s="1"/>
  <c r="S50" s="1"/>
  <c r="T50" s="1"/>
  <c r="N51"/>
  <c r="O51" s="1"/>
  <c r="P51" s="1"/>
  <c r="N54"/>
  <c r="O54" s="1"/>
  <c r="P54" s="1"/>
  <c r="Q54" s="1"/>
  <c r="N55"/>
  <c r="O55" s="1"/>
  <c r="P55" s="1"/>
  <c r="N58"/>
  <c r="O58" s="1"/>
  <c r="P58" s="1"/>
  <c r="Q58" s="1"/>
  <c r="S58" s="1"/>
  <c r="T58" s="1"/>
  <c r="N59"/>
  <c r="O59" s="1"/>
  <c r="P59" s="1"/>
  <c r="N62"/>
  <c r="O62" s="1"/>
  <c r="P62" s="1"/>
  <c r="Q62" s="1"/>
  <c r="R62" s="1"/>
  <c r="S62" s="1"/>
  <c r="T62" s="1"/>
  <c r="N63"/>
  <c r="O63" s="1"/>
  <c r="P63" s="1"/>
  <c r="N66"/>
  <c r="O66" s="1"/>
  <c r="P66" s="1"/>
  <c r="Q66" s="1"/>
  <c r="N67"/>
  <c r="O67" s="1"/>
  <c r="P67" s="1"/>
  <c r="N70"/>
  <c r="O70" s="1"/>
  <c r="P70" s="1"/>
  <c r="Q70" s="1"/>
  <c r="N71"/>
  <c r="O71" s="1"/>
  <c r="P71" s="1"/>
  <c r="N74"/>
  <c r="O74" s="1"/>
  <c r="P74" s="1"/>
  <c r="Q74" s="1"/>
  <c r="R74" s="1"/>
  <c r="S74" s="1"/>
  <c r="T74" s="1"/>
  <c r="N75"/>
  <c r="O75" s="1"/>
  <c r="P75" s="1"/>
  <c r="Q75" s="1"/>
  <c r="N78"/>
  <c r="O78" s="1"/>
  <c r="P78" s="1"/>
  <c r="Q78" s="1"/>
  <c r="R78" s="1"/>
  <c r="S78" s="1"/>
  <c r="T78" s="1"/>
  <c r="N79"/>
  <c r="O79" s="1"/>
  <c r="P79" s="1"/>
  <c r="Q79" s="1"/>
  <c r="N82"/>
  <c r="O82" s="1"/>
  <c r="P82" s="1"/>
  <c r="Q82" s="1"/>
  <c r="N83"/>
  <c r="O83" s="1"/>
  <c r="P83" s="1"/>
  <c r="N86"/>
  <c r="O86" s="1"/>
  <c r="P86" s="1"/>
  <c r="Q86" s="1"/>
  <c r="N87"/>
  <c r="O87" s="1"/>
  <c r="P87" s="1"/>
  <c r="N90"/>
  <c r="O90" s="1"/>
  <c r="P90" s="1"/>
  <c r="Q90" s="1"/>
  <c r="N91"/>
  <c r="O91" s="1"/>
  <c r="P91" s="1"/>
  <c r="Q91" s="1"/>
  <c r="N94"/>
  <c r="O94" s="1"/>
  <c r="P94" s="1"/>
  <c r="Q94" s="1"/>
  <c r="R94" s="1"/>
  <c r="S94" s="1"/>
  <c r="T94" s="1"/>
  <c r="N95"/>
  <c r="O95" s="1"/>
  <c r="P95" s="1"/>
  <c r="N98"/>
  <c r="O98" s="1"/>
  <c r="P98" s="1"/>
  <c r="Q98" s="1"/>
  <c r="N99"/>
  <c r="O99" s="1"/>
  <c r="P99" s="1"/>
  <c r="N102"/>
  <c r="O102" s="1"/>
  <c r="P102" s="1"/>
  <c r="Q102" s="1"/>
  <c r="R102" s="1"/>
  <c r="S102" s="1"/>
  <c r="T102" s="1"/>
  <c r="N103"/>
  <c r="O103" s="1"/>
  <c r="P103" s="1"/>
  <c r="N106"/>
  <c r="O106" s="1"/>
  <c r="P106" s="1"/>
  <c r="Q106" s="1"/>
  <c r="R106" s="1"/>
  <c r="S106" s="1"/>
  <c r="T106" s="1"/>
  <c r="N107"/>
  <c r="O107" s="1"/>
  <c r="P107" s="1"/>
  <c r="Q107" s="1"/>
  <c r="N110"/>
  <c r="O110" s="1"/>
  <c r="P110" s="1"/>
  <c r="Q110" s="1"/>
  <c r="N111"/>
  <c r="O111" s="1"/>
  <c r="P111" s="1"/>
  <c r="N114"/>
  <c r="O114" s="1"/>
  <c r="P114" s="1"/>
  <c r="Q114" s="1"/>
  <c r="R114" s="1"/>
  <c r="S114" s="1"/>
  <c r="T114" s="1"/>
  <c r="N115"/>
  <c r="O115" s="1"/>
  <c r="P115" s="1"/>
  <c r="N118"/>
  <c r="O118" s="1"/>
  <c r="P118" s="1"/>
  <c r="Q118" s="1"/>
  <c r="N119"/>
  <c r="O119" s="1"/>
  <c r="P119" s="1"/>
  <c r="Q119" s="1"/>
  <c r="S119" s="1"/>
  <c r="T119" s="1"/>
  <c r="N124"/>
  <c r="O124" s="1"/>
  <c r="P124" s="1"/>
  <c r="Q124" s="1"/>
  <c r="R124" s="1"/>
  <c r="S124" s="1"/>
  <c r="T124" s="1"/>
  <c r="N126"/>
  <c r="O126" s="1"/>
  <c r="P126" s="1"/>
  <c r="N130"/>
  <c r="O130" s="1"/>
  <c r="P130" s="1"/>
  <c r="N132"/>
  <c r="O132" s="1"/>
  <c r="P132" s="1"/>
  <c r="Q132" s="1"/>
  <c r="N134"/>
  <c r="O134" s="1"/>
  <c r="P134" s="1"/>
  <c r="N136"/>
  <c r="O136" s="1"/>
  <c r="P136" s="1"/>
  <c r="Q136" s="1"/>
  <c r="N138"/>
  <c r="O138" s="1"/>
  <c r="P138" s="1"/>
  <c r="N140"/>
  <c r="O140" s="1"/>
  <c r="P140" s="1"/>
  <c r="Q140" s="1"/>
  <c r="N142"/>
  <c r="O142" s="1"/>
  <c r="P142" s="1"/>
  <c r="N144"/>
  <c r="O144" s="1"/>
  <c r="P144" s="1"/>
  <c r="Q144" s="1"/>
  <c r="N146"/>
  <c r="O146" s="1"/>
  <c r="P146" s="1"/>
  <c r="N148"/>
  <c r="O148" s="1"/>
  <c r="P148" s="1"/>
  <c r="Q148" s="1"/>
  <c r="N150"/>
  <c r="O150" s="1"/>
  <c r="P150" s="1"/>
  <c r="N152"/>
  <c r="O152" s="1"/>
  <c r="P152" s="1"/>
  <c r="Q152" s="1"/>
  <c r="R152" s="1"/>
  <c r="S152" s="1"/>
  <c r="T152" s="1"/>
  <c r="N154"/>
  <c r="O154" s="1"/>
  <c r="P154" s="1"/>
  <c r="N156"/>
  <c r="O156" s="1"/>
  <c r="P156" s="1"/>
  <c r="Q156" s="1"/>
  <c r="N158"/>
  <c r="O158" s="1"/>
  <c r="P158" s="1"/>
  <c r="N160"/>
  <c r="O160" s="1"/>
  <c r="P160" s="1"/>
  <c r="Q160" s="1"/>
  <c r="N7"/>
  <c r="O7" s="1"/>
  <c r="P7" s="1"/>
  <c r="N12"/>
  <c r="O12" s="1"/>
  <c r="P12" s="1"/>
  <c r="Q12" s="1"/>
  <c r="R12" s="1"/>
  <c r="S12" s="1"/>
  <c r="T12" s="1"/>
  <c r="N16"/>
  <c r="O16" s="1"/>
  <c r="P16" s="1"/>
  <c r="Q16" s="1"/>
  <c r="R16" s="1"/>
  <c r="S16" s="1"/>
  <c r="T16" s="1"/>
  <c r="N20"/>
  <c r="O20" s="1"/>
  <c r="P20" s="1"/>
  <c r="Q20" s="1"/>
  <c r="N24"/>
  <c r="O24" s="1"/>
  <c r="P24" s="1"/>
  <c r="Q24" s="1"/>
  <c r="N28"/>
  <c r="O28" s="1"/>
  <c r="P28" s="1"/>
  <c r="Q28" s="1"/>
  <c r="R28" s="1"/>
  <c r="S28" s="1"/>
  <c r="T28" s="1"/>
  <c r="N32"/>
  <c r="O32" s="1"/>
  <c r="P32" s="1"/>
  <c r="Q32" s="1"/>
  <c r="R32" s="1"/>
  <c r="S32" s="1"/>
  <c r="T32" s="1"/>
  <c r="N36"/>
  <c r="O36" s="1"/>
  <c r="P36" s="1"/>
  <c r="Q36" s="1"/>
  <c r="R36" s="1"/>
  <c r="S36" s="1"/>
  <c r="T36" s="1"/>
  <c r="N40"/>
  <c r="O40" s="1"/>
  <c r="P40" s="1"/>
  <c r="Q40" s="1"/>
  <c r="R40" s="1"/>
  <c r="S40" s="1"/>
  <c r="T40" s="1"/>
  <c r="N45"/>
  <c r="O45" s="1"/>
  <c r="P45" s="1"/>
  <c r="Q45" s="1"/>
  <c r="N49"/>
  <c r="O49" s="1"/>
  <c r="P49" s="1"/>
  <c r="Q49" s="1"/>
  <c r="R49" s="1"/>
  <c r="S49" s="1"/>
  <c r="T49" s="1"/>
  <c r="N53"/>
  <c r="O53" s="1"/>
  <c r="P53" s="1"/>
  <c r="Q53" s="1"/>
  <c r="N57"/>
  <c r="O57" s="1"/>
  <c r="P57" s="1"/>
  <c r="Q57" s="1"/>
  <c r="N61"/>
  <c r="O61" s="1"/>
  <c r="P61" s="1"/>
  <c r="Q61" s="1"/>
  <c r="R61" s="1"/>
  <c r="S61" s="1"/>
  <c r="T61" s="1"/>
  <c r="N65"/>
  <c r="O65" s="1"/>
  <c r="P65" s="1"/>
  <c r="Q65" s="1"/>
  <c r="R65" s="1"/>
  <c r="S65" s="1"/>
  <c r="T65" s="1"/>
  <c r="N69"/>
  <c r="O69" s="1"/>
  <c r="P69" s="1"/>
  <c r="Q69" s="1"/>
  <c r="R69" s="1"/>
  <c r="S69" s="1"/>
  <c r="T69" s="1"/>
  <c r="N73"/>
  <c r="O73" s="1"/>
  <c r="P73" s="1"/>
  <c r="Q73" s="1"/>
  <c r="R73" s="1"/>
  <c r="S73" s="1"/>
  <c r="T73" s="1"/>
  <c r="N77"/>
  <c r="O77" s="1"/>
  <c r="P77" s="1"/>
  <c r="Q77" s="1"/>
  <c r="N81"/>
  <c r="O81" s="1"/>
  <c r="P81" s="1"/>
  <c r="Q81" s="1"/>
  <c r="R81" s="1"/>
  <c r="S81" s="1"/>
  <c r="T81" s="1"/>
  <c r="N85"/>
  <c r="O85" s="1"/>
  <c r="P85" s="1"/>
  <c r="Q85" s="1"/>
  <c r="N89"/>
  <c r="O89" s="1"/>
  <c r="P89" s="1"/>
  <c r="Q89" s="1"/>
  <c r="R89" s="1"/>
  <c r="S89" s="1"/>
  <c r="T89" s="1"/>
  <c r="N93"/>
  <c r="O93" s="1"/>
  <c r="P93" s="1"/>
  <c r="Q93" s="1"/>
  <c r="R93" s="1"/>
  <c r="S93" s="1"/>
  <c r="T93" s="1"/>
  <c r="N97"/>
  <c r="O97" s="1"/>
  <c r="P97" s="1"/>
  <c r="Q97" s="1"/>
  <c r="N101"/>
  <c r="O101" s="1"/>
  <c r="P101" s="1"/>
  <c r="Q101" s="1"/>
  <c r="R101" s="1"/>
  <c r="S101" s="1"/>
  <c r="T101" s="1"/>
  <c r="N105"/>
  <c r="O105" s="1"/>
  <c r="P105" s="1"/>
  <c r="Q105" s="1"/>
  <c r="R105" s="1"/>
  <c r="S105" s="1"/>
  <c r="T105" s="1"/>
  <c r="N109"/>
  <c r="O109" s="1"/>
  <c r="P109" s="1"/>
  <c r="Q109" s="1"/>
  <c r="N113"/>
  <c r="O113" s="1"/>
  <c r="P113" s="1"/>
  <c r="Q113" s="1"/>
  <c r="R113" s="1"/>
  <c r="S113" s="1"/>
  <c r="T113" s="1"/>
  <c r="N117"/>
  <c r="O117" s="1"/>
  <c r="P117" s="1"/>
  <c r="Q117" s="1"/>
  <c r="N123"/>
  <c r="O123" s="1"/>
  <c r="P123" s="1"/>
  <c r="Q123" s="1"/>
  <c r="R123" s="1"/>
  <c r="S123" s="1"/>
  <c r="T123" s="1"/>
  <c r="N127"/>
  <c r="O127" s="1"/>
  <c r="P127" s="1"/>
  <c r="Q127" s="1"/>
  <c r="R127" s="1"/>
  <c r="S127" s="1"/>
  <c r="T127" s="1"/>
  <c r="N131"/>
  <c r="O131" s="1"/>
  <c r="P131" s="1"/>
  <c r="Q131" s="1"/>
  <c r="N135"/>
  <c r="O135" s="1"/>
  <c r="P135" s="1"/>
  <c r="Q135" s="1"/>
  <c r="N139"/>
  <c r="O139" s="1"/>
  <c r="P139" s="1"/>
  <c r="Q139" s="1"/>
  <c r="N143"/>
  <c r="O143" s="1"/>
  <c r="P143" s="1"/>
  <c r="Q143" s="1"/>
  <c r="N147"/>
  <c r="O147" s="1"/>
  <c r="P147" s="1"/>
  <c r="Q147" s="1"/>
  <c r="R147" s="1"/>
  <c r="S147" s="1"/>
  <c r="T147" s="1"/>
  <c r="N151"/>
  <c r="O151" s="1"/>
  <c r="P151" s="1"/>
  <c r="Q151" s="1"/>
  <c r="R151" s="1"/>
  <c r="S151" s="1"/>
  <c r="T151" s="1"/>
  <c r="N155"/>
  <c r="O155" s="1"/>
  <c r="P155" s="1"/>
  <c r="Q155" s="1"/>
  <c r="N159"/>
  <c r="O159" s="1"/>
  <c r="P159" s="1"/>
  <c r="Q159" s="1"/>
  <c r="N163"/>
  <c r="O163" s="1"/>
  <c r="P163" s="1"/>
  <c r="Q163" s="1"/>
  <c r="R163" s="1"/>
  <c r="S163" s="1"/>
  <c r="T163" s="1"/>
  <c r="N167"/>
  <c r="O167" s="1"/>
  <c r="P167" s="1"/>
  <c r="Q167" s="1"/>
  <c r="N171"/>
  <c r="O171" s="1"/>
  <c r="P171" s="1"/>
  <c r="N175"/>
  <c r="O175" s="1"/>
  <c r="P175" s="1"/>
  <c r="N179"/>
  <c r="O179" s="1"/>
  <c r="P179" s="1"/>
  <c r="Q179" s="1"/>
  <c r="N183"/>
  <c r="O183" s="1"/>
  <c r="P183" s="1"/>
  <c r="Q183" s="1"/>
  <c r="N187"/>
  <c r="O187" s="1"/>
  <c r="P187" s="1"/>
  <c r="Q187" s="1"/>
  <c r="N188"/>
  <c r="O188" s="1"/>
  <c r="P188" s="1"/>
  <c r="N192"/>
  <c r="O192" s="1"/>
  <c r="P192" s="1"/>
  <c r="N194"/>
  <c r="O194" s="1"/>
  <c r="P194" s="1"/>
  <c r="Q194" s="1"/>
  <c r="N196"/>
  <c r="O196" s="1"/>
  <c r="P196" s="1"/>
  <c r="Q196" s="1"/>
  <c r="N198"/>
  <c r="O198" s="1"/>
  <c r="P198" s="1"/>
  <c r="Q198" s="1"/>
  <c r="R198" s="1"/>
  <c r="N200"/>
  <c r="O200" s="1"/>
  <c r="P200" s="1"/>
  <c r="N202"/>
  <c r="O202" s="1"/>
  <c r="P202" s="1"/>
  <c r="Q202" s="1"/>
  <c r="N233"/>
  <c r="O233" s="1"/>
  <c r="P233" s="1"/>
  <c r="Q233" s="1"/>
  <c r="N234"/>
  <c r="O234" s="1"/>
  <c r="P234" s="1"/>
  <c r="Q234" s="1"/>
  <c r="R234" s="1"/>
  <c r="S234" s="1"/>
  <c r="T234" s="1"/>
  <c r="N237"/>
  <c r="O237" s="1"/>
  <c r="P237" s="1"/>
  <c r="Q237" s="1"/>
  <c r="N238"/>
  <c r="O238" s="1"/>
  <c r="P238" s="1"/>
  <c r="Q238" s="1"/>
  <c r="N249"/>
  <c r="O249" s="1"/>
  <c r="P249" s="1"/>
  <c r="Q249" s="1"/>
  <c r="N309"/>
  <c r="O309" s="1"/>
  <c r="P309" s="1"/>
  <c r="Q309" s="1"/>
  <c r="R309" s="1"/>
  <c r="S309" s="1"/>
  <c r="T309" s="1"/>
  <c r="N313"/>
  <c r="O313" s="1"/>
  <c r="P313" s="1"/>
  <c r="Q313" s="1"/>
  <c r="N316"/>
  <c r="O316" s="1"/>
  <c r="P316" s="1"/>
  <c r="Q316" s="1"/>
  <c r="N322"/>
  <c r="O322" s="1"/>
  <c r="P322" s="1"/>
  <c r="Q322" s="1"/>
  <c r="R322" s="1"/>
  <c r="S322" s="1"/>
  <c r="T322" s="1"/>
  <c r="Q189"/>
  <c r="N190"/>
  <c r="O190" s="1"/>
  <c r="P190" s="1"/>
  <c r="Q190" s="1"/>
  <c r="Q193"/>
  <c r="R193" s="1"/>
  <c r="S193" s="1"/>
  <c r="T193" s="1"/>
  <c r="Q197"/>
  <c r="R197" s="1"/>
  <c r="S197" s="1"/>
  <c r="T197" s="1"/>
  <c r="Q201"/>
  <c r="N205"/>
  <c r="O205" s="1"/>
  <c r="P205" s="1"/>
  <c r="Q205" s="1"/>
  <c r="N209"/>
  <c r="O209" s="1"/>
  <c r="P209" s="1"/>
  <c r="N213"/>
  <c r="O213" s="1"/>
  <c r="P213" s="1"/>
  <c r="Q213" s="1"/>
  <c r="N217"/>
  <c r="O217" s="1"/>
  <c r="P217" s="1"/>
  <c r="Q217" s="1"/>
  <c r="N221"/>
  <c r="O221" s="1"/>
  <c r="P221" s="1"/>
  <c r="Q221" s="1"/>
  <c r="N229"/>
  <c r="O229" s="1"/>
  <c r="P229" s="1"/>
  <c r="Q229" s="1"/>
  <c r="R229" s="1"/>
  <c r="S229" s="1"/>
  <c r="T229" s="1"/>
  <c r="N230"/>
  <c r="O230" s="1"/>
  <c r="P230" s="1"/>
  <c r="Q230" s="1"/>
  <c r="N231"/>
  <c r="O231" s="1"/>
  <c r="P231" s="1"/>
  <c r="N235"/>
  <c r="O235" s="1"/>
  <c r="P235" s="1"/>
  <c r="Q235" s="1"/>
  <c r="N239"/>
  <c r="O239" s="1"/>
  <c r="P239" s="1"/>
  <c r="N245"/>
  <c r="O245" s="1"/>
  <c r="P245" s="1"/>
  <c r="Q245" s="1"/>
  <c r="R245" s="1"/>
  <c r="S245" s="1"/>
  <c r="T245" s="1"/>
  <c r="N246"/>
  <c r="O246" s="1"/>
  <c r="P246" s="1"/>
  <c r="Q246" s="1"/>
  <c r="R8"/>
  <c r="S8" s="1"/>
  <c r="T8" s="1"/>
  <c r="N11"/>
  <c r="O11" s="1"/>
  <c r="P11" s="1"/>
  <c r="Q11" s="1"/>
  <c r="N10"/>
  <c r="O10" s="1"/>
  <c r="P10" s="1"/>
  <c r="Q10" s="1"/>
  <c r="N9"/>
  <c r="O9" s="1"/>
  <c r="P9" s="1"/>
  <c r="Q9" s="1"/>
  <c r="N14"/>
  <c r="O14" s="1"/>
  <c r="P14" s="1"/>
  <c r="N17"/>
  <c r="O17" s="1"/>
  <c r="P17" s="1"/>
  <c r="Q17" s="1"/>
  <c r="Q7"/>
  <c r="N13"/>
  <c r="O13" s="1"/>
  <c r="P13" s="1"/>
  <c r="Q13" s="1"/>
  <c r="N6"/>
  <c r="O6" s="1"/>
  <c r="P6" s="1"/>
  <c r="Q6" s="1"/>
  <c r="N15"/>
  <c r="O15" s="1"/>
  <c r="P15" s="1"/>
  <c r="Q15" s="1"/>
  <c r="R21"/>
  <c r="S21" s="1"/>
  <c r="T21" s="1"/>
  <c r="R25"/>
  <c r="S25" s="1"/>
  <c r="T25" s="1"/>
  <c r="R29"/>
  <c r="S29" s="1"/>
  <c r="T29" s="1"/>
  <c r="R37"/>
  <c r="R46"/>
  <c r="S46" s="1"/>
  <c r="T46" s="1"/>
  <c r="R54"/>
  <c r="S54" s="1"/>
  <c r="T54" s="1"/>
  <c r="R58"/>
  <c r="R66"/>
  <c r="S66" s="1"/>
  <c r="T66" s="1"/>
  <c r="R70"/>
  <c r="S70" s="1"/>
  <c r="T70" s="1"/>
  <c r="R82"/>
  <c r="S82" s="1"/>
  <c r="T82" s="1"/>
  <c r="R86"/>
  <c r="S86" s="1"/>
  <c r="T86" s="1"/>
  <c r="R90"/>
  <c r="R98"/>
  <c r="S98" s="1"/>
  <c r="T98" s="1"/>
  <c r="R110"/>
  <c r="S110" s="1"/>
  <c r="T110" s="1"/>
  <c r="R118"/>
  <c r="S118" s="1"/>
  <c r="T118" s="1"/>
  <c r="R119"/>
  <c r="R20"/>
  <c r="S20" s="1"/>
  <c r="T20" s="1"/>
  <c r="R24"/>
  <c r="S24" s="1"/>
  <c r="T24" s="1"/>
  <c r="R45"/>
  <c r="S45" s="1"/>
  <c r="T45" s="1"/>
  <c r="R53"/>
  <c r="S53" s="1"/>
  <c r="T53" s="1"/>
  <c r="R57"/>
  <c r="S57" s="1"/>
  <c r="T57" s="1"/>
  <c r="R77"/>
  <c r="S77" s="1"/>
  <c r="T77" s="1"/>
  <c r="R85"/>
  <c r="S85" s="1"/>
  <c r="T85" s="1"/>
  <c r="R97"/>
  <c r="S97" s="1"/>
  <c r="T97" s="1"/>
  <c r="R109"/>
  <c r="S109" s="1"/>
  <c r="T109" s="1"/>
  <c r="R117"/>
  <c r="S117" s="1"/>
  <c r="T117" s="1"/>
  <c r="N18"/>
  <c r="O18" s="1"/>
  <c r="P18" s="1"/>
  <c r="Q18" s="1"/>
  <c r="N122"/>
  <c r="O122" s="1"/>
  <c r="P122" s="1"/>
  <c r="Q122" s="1"/>
  <c r="R128"/>
  <c r="S128" s="1"/>
  <c r="T128" s="1"/>
  <c r="R168"/>
  <c r="S168" s="1"/>
  <c r="T168" s="1"/>
  <c r="R172"/>
  <c r="S172" s="1"/>
  <c r="T172" s="1"/>
  <c r="R186"/>
  <c r="S186" s="1"/>
  <c r="T186" s="1"/>
  <c r="R191"/>
  <c r="S191" s="1"/>
  <c r="T191" s="1"/>
  <c r="R195"/>
  <c r="S195" s="1"/>
  <c r="T195" s="1"/>
  <c r="S199"/>
  <c r="T199" s="1"/>
  <c r="R199"/>
  <c r="R207"/>
  <c r="S207" s="1"/>
  <c r="T207" s="1"/>
  <c r="R211"/>
  <c r="S211" s="1"/>
  <c r="T211" s="1"/>
  <c r="R215"/>
  <c r="S215" s="1"/>
  <c r="T215" s="1"/>
  <c r="R219"/>
  <c r="S219" s="1"/>
  <c r="T219" s="1"/>
  <c r="R225"/>
  <c r="S225" s="1"/>
  <c r="T225" s="1"/>
  <c r="Q14"/>
  <c r="Q22"/>
  <c r="Q30"/>
  <c r="Q34"/>
  <c r="Q38"/>
  <c r="Q43"/>
  <c r="Q47"/>
  <c r="Q51"/>
  <c r="Q55"/>
  <c r="Q59"/>
  <c r="Q63"/>
  <c r="Q67"/>
  <c r="Q71"/>
  <c r="Q83"/>
  <c r="Q87"/>
  <c r="Q95"/>
  <c r="Q99"/>
  <c r="Q103"/>
  <c r="Q111"/>
  <c r="Q115"/>
  <c r="R132"/>
  <c r="R136"/>
  <c r="S136" s="1"/>
  <c r="T136" s="1"/>
  <c r="R140"/>
  <c r="S140" s="1"/>
  <c r="T140" s="1"/>
  <c r="R144"/>
  <c r="S144" s="1"/>
  <c r="T144" s="1"/>
  <c r="R148"/>
  <c r="S148" s="1"/>
  <c r="T148" s="1"/>
  <c r="R156"/>
  <c r="S156" s="1"/>
  <c r="T156" s="1"/>
  <c r="R160"/>
  <c r="R164"/>
  <c r="S164" s="1"/>
  <c r="T164" s="1"/>
  <c r="R176"/>
  <c r="S176" s="1"/>
  <c r="T176" s="1"/>
  <c r="R180"/>
  <c r="S180" s="1"/>
  <c r="T180" s="1"/>
  <c r="R203"/>
  <c r="S203" s="1"/>
  <c r="T203" s="1"/>
  <c r="R206"/>
  <c r="S206" s="1"/>
  <c r="T206" s="1"/>
  <c r="R210"/>
  <c r="S210" s="1"/>
  <c r="T210" s="1"/>
  <c r="R214"/>
  <c r="S214" s="1"/>
  <c r="T214" s="1"/>
  <c r="R218"/>
  <c r="S218" s="1"/>
  <c r="T218" s="1"/>
  <c r="R222"/>
  <c r="S222" s="1"/>
  <c r="T222" s="1"/>
  <c r="Q171"/>
  <c r="Q175"/>
  <c r="R135"/>
  <c r="S135" s="1"/>
  <c r="T135" s="1"/>
  <c r="R139"/>
  <c r="R143"/>
  <c r="S143" s="1"/>
  <c r="T143" s="1"/>
  <c r="R155"/>
  <c r="R159"/>
  <c r="S159" s="1"/>
  <c r="T159" s="1"/>
  <c r="R187"/>
  <c r="S187" s="1"/>
  <c r="T187" s="1"/>
  <c r="R194"/>
  <c r="S194" s="1"/>
  <c r="T194" s="1"/>
  <c r="R202"/>
  <c r="S202" s="1"/>
  <c r="T202" s="1"/>
  <c r="N19"/>
  <c r="O19" s="1"/>
  <c r="P19" s="1"/>
  <c r="Q19" s="1"/>
  <c r="N23"/>
  <c r="O23" s="1"/>
  <c r="P23" s="1"/>
  <c r="Q23" s="1"/>
  <c r="N27"/>
  <c r="O27" s="1"/>
  <c r="P27" s="1"/>
  <c r="Q27" s="1"/>
  <c r="N31"/>
  <c r="O31" s="1"/>
  <c r="P31" s="1"/>
  <c r="Q31" s="1"/>
  <c r="N35"/>
  <c r="O35" s="1"/>
  <c r="P35" s="1"/>
  <c r="Q35" s="1"/>
  <c r="N39"/>
  <c r="O39" s="1"/>
  <c r="P39" s="1"/>
  <c r="Q39" s="1"/>
  <c r="N44"/>
  <c r="O44" s="1"/>
  <c r="P44" s="1"/>
  <c r="Q44" s="1"/>
  <c r="N48"/>
  <c r="O48" s="1"/>
  <c r="P48" s="1"/>
  <c r="Q48" s="1"/>
  <c r="N52"/>
  <c r="O52" s="1"/>
  <c r="P52" s="1"/>
  <c r="Q52" s="1"/>
  <c r="N56"/>
  <c r="O56" s="1"/>
  <c r="P56" s="1"/>
  <c r="Q56" s="1"/>
  <c r="N60"/>
  <c r="O60" s="1"/>
  <c r="P60" s="1"/>
  <c r="Q60" s="1"/>
  <c r="N64"/>
  <c r="O64" s="1"/>
  <c r="P64" s="1"/>
  <c r="Q64" s="1"/>
  <c r="N68"/>
  <c r="O68" s="1"/>
  <c r="P68" s="1"/>
  <c r="Q68" s="1"/>
  <c r="N72"/>
  <c r="O72" s="1"/>
  <c r="P72" s="1"/>
  <c r="Q72" s="1"/>
  <c r="N76"/>
  <c r="O76" s="1"/>
  <c r="P76" s="1"/>
  <c r="Q76" s="1"/>
  <c r="N80"/>
  <c r="O80" s="1"/>
  <c r="P80" s="1"/>
  <c r="Q80" s="1"/>
  <c r="N84"/>
  <c r="O84" s="1"/>
  <c r="P84" s="1"/>
  <c r="Q84" s="1"/>
  <c r="N88"/>
  <c r="O88" s="1"/>
  <c r="P88" s="1"/>
  <c r="Q88" s="1"/>
  <c r="N92"/>
  <c r="O92" s="1"/>
  <c r="P92" s="1"/>
  <c r="Q92" s="1"/>
  <c r="N96"/>
  <c r="O96" s="1"/>
  <c r="P96" s="1"/>
  <c r="Q96" s="1"/>
  <c r="N100"/>
  <c r="O100" s="1"/>
  <c r="P100" s="1"/>
  <c r="Q100" s="1"/>
  <c r="N104"/>
  <c r="O104" s="1"/>
  <c r="P104" s="1"/>
  <c r="Q104" s="1"/>
  <c r="N108"/>
  <c r="O108" s="1"/>
  <c r="P108" s="1"/>
  <c r="Q108" s="1"/>
  <c r="N112"/>
  <c r="O112" s="1"/>
  <c r="P112" s="1"/>
  <c r="Q112" s="1"/>
  <c r="N116"/>
  <c r="O116" s="1"/>
  <c r="P116" s="1"/>
  <c r="Q116" s="1"/>
  <c r="Q209"/>
  <c r="R189"/>
  <c r="S189" s="1"/>
  <c r="T189" s="1"/>
  <c r="R190"/>
  <c r="S190" s="1"/>
  <c r="T190" s="1"/>
  <c r="R201"/>
  <c r="S201" s="1"/>
  <c r="T201" s="1"/>
  <c r="N120"/>
  <c r="O120" s="1"/>
  <c r="P120" s="1"/>
  <c r="Q120" s="1"/>
  <c r="N227"/>
  <c r="O227" s="1"/>
  <c r="P227" s="1"/>
  <c r="Q227" s="1"/>
  <c r="R242"/>
  <c r="S242" s="1"/>
  <c r="T242" s="1"/>
  <c r="R253"/>
  <c r="S253" s="1"/>
  <c r="T253" s="1"/>
  <c r="R254"/>
  <c r="S254" s="1"/>
  <c r="T254" s="1"/>
  <c r="R257"/>
  <c r="S257" s="1"/>
  <c r="T257" s="1"/>
  <c r="S258"/>
  <c r="T258" s="1"/>
  <c r="R258"/>
  <c r="R261"/>
  <c r="S261" s="1"/>
  <c r="T261" s="1"/>
  <c r="R262"/>
  <c r="S262" s="1"/>
  <c r="T262" s="1"/>
  <c r="R265"/>
  <c r="S265" s="1"/>
  <c r="T265" s="1"/>
  <c r="R266"/>
  <c r="S266" s="1"/>
  <c r="T266" s="1"/>
  <c r="R269"/>
  <c r="S269" s="1"/>
  <c r="T269" s="1"/>
  <c r="R270"/>
  <c r="S270" s="1"/>
  <c r="T270" s="1"/>
  <c r="R273"/>
  <c r="S273" s="1"/>
  <c r="T273" s="1"/>
  <c r="S274"/>
  <c r="T274" s="1"/>
  <c r="R274"/>
  <c r="R277"/>
  <c r="S277" s="1"/>
  <c r="T277" s="1"/>
  <c r="R278"/>
  <c r="S278" s="1"/>
  <c r="T278" s="1"/>
  <c r="R281"/>
  <c r="S281" s="1"/>
  <c r="T281" s="1"/>
  <c r="R282"/>
  <c r="S282" s="1"/>
  <c r="T282" s="1"/>
  <c r="R285"/>
  <c r="S285" s="1"/>
  <c r="T285" s="1"/>
  <c r="R286"/>
  <c r="S286" s="1"/>
  <c r="T286" s="1"/>
  <c r="R289"/>
  <c r="S289" s="1"/>
  <c r="T289" s="1"/>
  <c r="R290"/>
  <c r="S290" s="1"/>
  <c r="T290" s="1"/>
  <c r="R293"/>
  <c r="S293" s="1"/>
  <c r="T293" s="1"/>
  <c r="R294"/>
  <c r="S294" s="1"/>
  <c r="T294" s="1"/>
  <c r="R297"/>
  <c r="S297" s="1"/>
  <c r="T297" s="1"/>
  <c r="R298"/>
  <c r="S298" s="1"/>
  <c r="T298" s="1"/>
  <c r="R301"/>
  <c r="S301" s="1"/>
  <c r="T301" s="1"/>
  <c r="R302"/>
  <c r="S302" s="1"/>
  <c r="T302" s="1"/>
  <c r="R305"/>
  <c r="S305" s="1"/>
  <c r="T305" s="1"/>
  <c r="S306"/>
  <c r="T306" s="1"/>
  <c r="R306"/>
  <c r="N121"/>
  <c r="O121" s="1"/>
  <c r="P121" s="1"/>
  <c r="Q121" s="1"/>
  <c r="N125"/>
  <c r="O125" s="1"/>
  <c r="P125" s="1"/>
  <c r="Q125" s="1"/>
  <c r="Q126"/>
  <c r="N129"/>
  <c r="O129" s="1"/>
  <c r="P129" s="1"/>
  <c r="Q129" s="1"/>
  <c r="Q130"/>
  <c r="N133"/>
  <c r="O133" s="1"/>
  <c r="P133" s="1"/>
  <c r="Q133" s="1"/>
  <c r="Q134"/>
  <c r="N137"/>
  <c r="O137" s="1"/>
  <c r="P137" s="1"/>
  <c r="Q137" s="1"/>
  <c r="Q138"/>
  <c r="N141"/>
  <c r="O141" s="1"/>
  <c r="P141" s="1"/>
  <c r="Q141" s="1"/>
  <c r="Q142"/>
  <c r="N145"/>
  <c r="O145" s="1"/>
  <c r="P145" s="1"/>
  <c r="Q145" s="1"/>
  <c r="Q146"/>
  <c r="N149"/>
  <c r="O149" s="1"/>
  <c r="P149" s="1"/>
  <c r="Q149" s="1"/>
  <c r="Q150"/>
  <c r="N153"/>
  <c r="O153" s="1"/>
  <c r="P153" s="1"/>
  <c r="Q153" s="1"/>
  <c r="Q154"/>
  <c r="N157"/>
  <c r="O157" s="1"/>
  <c r="P157" s="1"/>
  <c r="Q157" s="1"/>
  <c r="Q158"/>
  <c r="N161"/>
  <c r="O161" s="1"/>
  <c r="P161" s="1"/>
  <c r="Q161" s="1"/>
  <c r="Q162"/>
  <c r="N165"/>
  <c r="O165" s="1"/>
  <c r="P165" s="1"/>
  <c r="Q165" s="1"/>
  <c r="Q166"/>
  <c r="N169"/>
  <c r="O169" s="1"/>
  <c r="P169" s="1"/>
  <c r="Q169" s="1"/>
  <c r="Q170"/>
  <c r="N173"/>
  <c r="O173" s="1"/>
  <c r="P173" s="1"/>
  <c r="Q173" s="1"/>
  <c r="Q174"/>
  <c r="N177"/>
  <c r="O177" s="1"/>
  <c r="P177" s="1"/>
  <c r="Q177" s="1"/>
  <c r="Q178"/>
  <c r="N181"/>
  <c r="O181" s="1"/>
  <c r="P181" s="1"/>
  <c r="Q181" s="1"/>
  <c r="Q182"/>
  <c r="Q188"/>
  <c r="Q192"/>
  <c r="Q200"/>
  <c r="Q204"/>
  <c r="Q208"/>
  <c r="Q212"/>
  <c r="Q216"/>
  <c r="Q220"/>
  <c r="R241"/>
  <c r="S241" s="1"/>
  <c r="T241" s="1"/>
  <c r="R250"/>
  <c r="S250" s="1"/>
  <c r="T250" s="1"/>
  <c r="Q223"/>
  <c r="Q224"/>
  <c r="R233"/>
  <c r="S233" s="1"/>
  <c r="T233" s="1"/>
  <c r="R237"/>
  <c r="S237" s="1"/>
  <c r="T237" s="1"/>
  <c r="R238"/>
  <c r="S238" s="1"/>
  <c r="T238" s="1"/>
  <c r="R249"/>
  <c r="S249" s="1"/>
  <c r="T249" s="1"/>
  <c r="R313"/>
  <c r="S313" s="1"/>
  <c r="T313" s="1"/>
  <c r="R316"/>
  <c r="S316" s="1"/>
  <c r="T316" s="1"/>
  <c r="N228"/>
  <c r="O228" s="1"/>
  <c r="P228" s="1"/>
  <c r="Q228" s="1"/>
  <c r="S230"/>
  <c r="T230" s="1"/>
  <c r="R230"/>
  <c r="R246"/>
  <c r="S246" s="1"/>
  <c r="T246" s="1"/>
  <c r="N226"/>
  <c r="O226" s="1"/>
  <c r="P226" s="1"/>
  <c r="Q226" s="1"/>
  <c r="Q231"/>
  <c r="Q239"/>
  <c r="Q243"/>
  <c r="Q247"/>
  <c r="Q251"/>
  <c r="Q255"/>
  <c r="Q259"/>
  <c r="Q263"/>
  <c r="Q267"/>
  <c r="Q271"/>
  <c r="Q275"/>
  <c r="Q279"/>
  <c r="Q283"/>
  <c r="Q287"/>
  <c r="Q291"/>
  <c r="Q295"/>
  <c r="Q299"/>
  <c r="Q303"/>
  <c r="Q307"/>
  <c r="N310"/>
  <c r="O310" s="1"/>
  <c r="P310" s="1"/>
  <c r="Q310" s="1"/>
  <c r="Q311"/>
  <c r="N314"/>
  <c r="O314" s="1"/>
  <c r="P314" s="1"/>
  <c r="Q314" s="1"/>
  <c r="Q315"/>
  <c r="N317"/>
  <c r="O317" s="1"/>
  <c r="P317" s="1"/>
  <c r="Q317" s="1"/>
  <c r="Q318"/>
  <c r="N323"/>
  <c r="O323" s="1"/>
  <c r="P323" s="1"/>
  <c r="Q323" s="1"/>
  <c r="Q324"/>
  <c r="N232"/>
  <c r="O232" s="1"/>
  <c r="P232" s="1"/>
  <c r="Q232" s="1"/>
  <c r="N236"/>
  <c r="O236" s="1"/>
  <c r="P236" s="1"/>
  <c r="Q236" s="1"/>
  <c r="N240"/>
  <c r="O240" s="1"/>
  <c r="P240" s="1"/>
  <c r="Q240" s="1"/>
  <c r="N244"/>
  <c r="O244" s="1"/>
  <c r="P244" s="1"/>
  <c r="Q244" s="1"/>
  <c r="N248"/>
  <c r="O248" s="1"/>
  <c r="P248" s="1"/>
  <c r="Q248" s="1"/>
  <c r="N252"/>
  <c r="O252" s="1"/>
  <c r="P252" s="1"/>
  <c r="Q252" s="1"/>
  <c r="N256"/>
  <c r="O256" s="1"/>
  <c r="P256" s="1"/>
  <c r="Q256" s="1"/>
  <c r="N260"/>
  <c r="O260" s="1"/>
  <c r="P260" s="1"/>
  <c r="Q260" s="1"/>
  <c r="N264"/>
  <c r="O264" s="1"/>
  <c r="P264" s="1"/>
  <c r="Q264" s="1"/>
  <c r="N268"/>
  <c r="O268" s="1"/>
  <c r="P268" s="1"/>
  <c r="Q268" s="1"/>
  <c r="N272"/>
  <c r="O272" s="1"/>
  <c r="P272" s="1"/>
  <c r="Q272" s="1"/>
  <c r="N276"/>
  <c r="O276" s="1"/>
  <c r="P276" s="1"/>
  <c r="Q276" s="1"/>
  <c r="N280"/>
  <c r="O280" s="1"/>
  <c r="P280" s="1"/>
  <c r="Q280" s="1"/>
  <c r="N284"/>
  <c r="O284" s="1"/>
  <c r="P284" s="1"/>
  <c r="Q284" s="1"/>
  <c r="N288"/>
  <c r="O288" s="1"/>
  <c r="P288" s="1"/>
  <c r="Q288" s="1"/>
  <c r="N292"/>
  <c r="O292" s="1"/>
  <c r="P292" s="1"/>
  <c r="Q292" s="1"/>
  <c r="N296"/>
  <c r="O296" s="1"/>
  <c r="P296" s="1"/>
  <c r="Q296" s="1"/>
  <c r="N300"/>
  <c r="O300" s="1"/>
  <c r="P300" s="1"/>
  <c r="Q300" s="1"/>
  <c r="N304"/>
  <c r="O304" s="1"/>
  <c r="P304" s="1"/>
  <c r="Q304" s="1"/>
  <c r="N308"/>
  <c r="O308" s="1"/>
  <c r="P308" s="1"/>
  <c r="Q308" s="1"/>
  <c r="N312"/>
  <c r="O312" s="1"/>
  <c r="P312" s="1"/>
  <c r="Q312" s="1"/>
  <c r="N319"/>
  <c r="O319" s="1"/>
  <c r="P319" s="1"/>
  <c r="Q319" s="1"/>
  <c r="N321"/>
  <c r="O321" s="1"/>
  <c r="P321" s="1"/>
  <c r="Q321" s="1"/>
  <c r="N325"/>
  <c r="O325" s="1"/>
  <c r="P325" s="1"/>
  <c r="Q325" s="1"/>
  <c r="S155" l="1"/>
  <c r="T155" s="1"/>
  <c r="S139"/>
  <c r="T139" s="1"/>
  <c r="S160"/>
  <c r="T160" s="1"/>
  <c r="S198"/>
  <c r="T198" s="1"/>
  <c r="S132"/>
  <c r="T132" s="1"/>
  <c r="S90"/>
  <c r="T90" s="1"/>
  <c r="R320"/>
  <c r="S320" s="1"/>
  <c r="T320" s="1"/>
  <c r="R131"/>
  <c r="S131" s="1"/>
  <c r="T131" s="1"/>
  <c r="R167"/>
  <c r="S167" s="1"/>
  <c r="T167" s="1"/>
  <c r="R304"/>
  <c r="S304" s="1"/>
  <c r="T304" s="1"/>
  <c r="R308"/>
  <c r="S308" s="1"/>
  <c r="T308" s="1"/>
  <c r="R292"/>
  <c r="S292" s="1"/>
  <c r="T292" s="1"/>
  <c r="R260"/>
  <c r="S260" s="1"/>
  <c r="T260" s="1"/>
  <c r="R121"/>
  <c r="S121" s="1"/>
  <c r="T121" s="1"/>
  <c r="R52"/>
  <c r="S52" s="1"/>
  <c r="T52" s="1"/>
  <c r="R312"/>
  <c r="S312" s="1"/>
  <c r="T312" s="1"/>
  <c r="R296"/>
  <c r="S296" s="1"/>
  <c r="T296" s="1"/>
  <c r="R280"/>
  <c r="S280" s="1"/>
  <c r="T280" s="1"/>
  <c r="R264"/>
  <c r="S264" s="1"/>
  <c r="T264" s="1"/>
  <c r="S310"/>
  <c r="T310" s="1"/>
  <c r="R310"/>
  <c r="R181"/>
  <c r="S181" s="1"/>
  <c r="T181" s="1"/>
  <c r="R173"/>
  <c r="S173" s="1"/>
  <c r="T173" s="1"/>
  <c r="S165"/>
  <c r="T165" s="1"/>
  <c r="R165"/>
  <c r="R157"/>
  <c r="S157" s="1"/>
  <c r="T157" s="1"/>
  <c r="R149"/>
  <c r="S149" s="1"/>
  <c r="T149" s="1"/>
  <c r="R141"/>
  <c r="S141" s="1"/>
  <c r="T141" s="1"/>
  <c r="R133"/>
  <c r="S133" s="1"/>
  <c r="T133" s="1"/>
  <c r="S125"/>
  <c r="T125" s="1"/>
  <c r="R125"/>
  <c r="R15"/>
  <c r="S15" s="1"/>
  <c r="T15" s="1"/>
  <c r="R10"/>
  <c r="S10" s="1"/>
  <c r="T10" s="1"/>
  <c r="R319"/>
  <c r="S319" s="1"/>
  <c r="T319" s="1"/>
  <c r="R300"/>
  <c r="S300" s="1"/>
  <c r="T300" s="1"/>
  <c r="R284"/>
  <c r="S284" s="1"/>
  <c r="T284" s="1"/>
  <c r="R268"/>
  <c r="S268" s="1"/>
  <c r="T268" s="1"/>
  <c r="R252"/>
  <c r="S252" s="1"/>
  <c r="T252" s="1"/>
  <c r="R236"/>
  <c r="S236" s="1"/>
  <c r="T236" s="1"/>
  <c r="R108"/>
  <c r="S108" s="1"/>
  <c r="T108" s="1"/>
  <c r="R92"/>
  <c r="S92" s="1"/>
  <c r="T92" s="1"/>
  <c r="R76"/>
  <c r="S76" s="1"/>
  <c r="T76" s="1"/>
  <c r="R60"/>
  <c r="S60" s="1"/>
  <c r="T60" s="1"/>
  <c r="R44"/>
  <c r="S44" s="1"/>
  <c r="T44" s="1"/>
  <c r="R27"/>
  <c r="S27" s="1"/>
  <c r="T27" s="1"/>
  <c r="R321"/>
  <c r="S321" s="1"/>
  <c r="T321" s="1"/>
  <c r="R288"/>
  <c r="S288" s="1"/>
  <c r="T288" s="1"/>
  <c r="R272"/>
  <c r="S272" s="1"/>
  <c r="T272" s="1"/>
  <c r="R256"/>
  <c r="S256" s="1"/>
  <c r="T256" s="1"/>
  <c r="R240"/>
  <c r="S240" s="1"/>
  <c r="T240" s="1"/>
  <c r="R323"/>
  <c r="S323" s="1"/>
  <c r="T323" s="1"/>
  <c r="R314"/>
  <c r="S314" s="1"/>
  <c r="T314" s="1"/>
  <c r="R161"/>
  <c r="S161" s="1"/>
  <c r="T161" s="1"/>
  <c r="R145"/>
  <c r="S145" s="1"/>
  <c r="T145" s="1"/>
  <c r="R129"/>
  <c r="S129" s="1"/>
  <c r="T129" s="1"/>
  <c r="R112"/>
  <c r="S112" s="1"/>
  <c r="T112" s="1"/>
  <c r="R96"/>
  <c r="S96" s="1"/>
  <c r="T96" s="1"/>
  <c r="R80"/>
  <c r="S80" s="1"/>
  <c r="T80" s="1"/>
  <c r="R64"/>
  <c r="S64" s="1"/>
  <c r="T64" s="1"/>
  <c r="R48"/>
  <c r="S48" s="1"/>
  <c r="T48" s="1"/>
  <c r="R31"/>
  <c r="S31" s="1"/>
  <c r="T31" s="1"/>
  <c r="R325"/>
  <c r="S325" s="1"/>
  <c r="T325" s="1"/>
  <c r="R276"/>
  <c r="S276" s="1"/>
  <c r="T276" s="1"/>
  <c r="R228"/>
  <c r="S228" s="1"/>
  <c r="T228" s="1"/>
  <c r="R116"/>
  <c r="S116" s="1"/>
  <c r="T116" s="1"/>
  <c r="R100"/>
  <c r="S100" s="1"/>
  <c r="T100" s="1"/>
  <c r="R84"/>
  <c r="S84" s="1"/>
  <c r="T84" s="1"/>
  <c r="R68"/>
  <c r="S68" s="1"/>
  <c r="T68" s="1"/>
  <c r="R35"/>
  <c r="S35" s="1"/>
  <c r="T35" s="1"/>
  <c r="R19"/>
  <c r="S19" s="1"/>
  <c r="T19" s="1"/>
  <c r="R122"/>
  <c r="S122" s="1"/>
  <c r="T122" s="1"/>
  <c r="R6"/>
  <c r="S6" s="1"/>
  <c r="T6" s="1"/>
  <c r="R11"/>
  <c r="S11" s="1"/>
  <c r="T11" s="1"/>
  <c r="R303"/>
  <c r="S303" s="1"/>
  <c r="T303" s="1"/>
  <c r="R271"/>
  <c r="S271" s="1"/>
  <c r="T271" s="1"/>
  <c r="R223"/>
  <c r="S223" s="1"/>
  <c r="T223" s="1"/>
  <c r="R317"/>
  <c r="S317" s="1"/>
  <c r="T317" s="1"/>
  <c r="R196"/>
  <c r="S196" s="1"/>
  <c r="T196" s="1"/>
  <c r="S177"/>
  <c r="T177" s="1"/>
  <c r="R177"/>
  <c r="R324"/>
  <c r="S324" s="1"/>
  <c r="T324" s="1"/>
  <c r="R315"/>
  <c r="S315" s="1"/>
  <c r="T315" s="1"/>
  <c r="R307"/>
  <c r="S307" s="1"/>
  <c r="T307" s="1"/>
  <c r="R291"/>
  <c r="S291" s="1"/>
  <c r="T291" s="1"/>
  <c r="R275"/>
  <c r="S275" s="1"/>
  <c r="T275" s="1"/>
  <c r="R259"/>
  <c r="S259" s="1"/>
  <c r="T259" s="1"/>
  <c r="R243"/>
  <c r="S243" s="1"/>
  <c r="T243" s="1"/>
  <c r="S226"/>
  <c r="T226" s="1"/>
  <c r="R226"/>
  <c r="R224"/>
  <c r="S224" s="1"/>
  <c r="T224" s="1"/>
  <c r="R216"/>
  <c r="S216" s="1"/>
  <c r="T216" s="1"/>
  <c r="R200"/>
  <c r="S200" s="1"/>
  <c r="T200" s="1"/>
  <c r="R182"/>
  <c r="S182"/>
  <c r="T182" s="1"/>
  <c r="R174"/>
  <c r="S174" s="1"/>
  <c r="T174" s="1"/>
  <c r="R166"/>
  <c r="S166" s="1"/>
  <c r="T166" s="1"/>
  <c r="R158"/>
  <c r="S158"/>
  <c r="T158" s="1"/>
  <c r="R150"/>
  <c r="S150" s="1"/>
  <c r="T150" s="1"/>
  <c r="R142"/>
  <c r="S142" s="1"/>
  <c r="T142" s="1"/>
  <c r="R134"/>
  <c r="S134" s="1"/>
  <c r="T134" s="1"/>
  <c r="R126"/>
  <c r="S126" s="1"/>
  <c r="T126" s="1"/>
  <c r="R120"/>
  <c r="S120" s="1"/>
  <c r="T120" s="1"/>
  <c r="R217"/>
  <c r="S217" s="1"/>
  <c r="T217" s="1"/>
  <c r="R179"/>
  <c r="S179" s="1"/>
  <c r="T179" s="1"/>
  <c r="R171"/>
  <c r="S171" s="1"/>
  <c r="T171" s="1"/>
  <c r="R107"/>
  <c r="S107" s="1"/>
  <c r="T107" s="1"/>
  <c r="R91"/>
  <c r="S91" s="1"/>
  <c r="T91" s="1"/>
  <c r="R75"/>
  <c r="S75" s="1"/>
  <c r="T75" s="1"/>
  <c r="R59"/>
  <c r="S59" s="1"/>
  <c r="T59" s="1"/>
  <c r="R43"/>
  <c r="S43" s="1"/>
  <c r="T43" s="1"/>
  <c r="R26"/>
  <c r="S26" s="1"/>
  <c r="T26" s="1"/>
  <c r="R5"/>
  <c r="S5" s="1"/>
  <c r="T5" s="1"/>
  <c r="R255"/>
  <c r="S255" s="1"/>
  <c r="T255" s="1"/>
  <c r="R295"/>
  <c r="S295" s="1"/>
  <c r="T295" s="1"/>
  <c r="R279"/>
  <c r="S279" s="1"/>
  <c r="T279" s="1"/>
  <c r="R263"/>
  <c r="S263" s="1"/>
  <c r="T263" s="1"/>
  <c r="R247"/>
  <c r="S247" s="1"/>
  <c r="T247" s="1"/>
  <c r="R231"/>
  <c r="S231" s="1"/>
  <c r="T231" s="1"/>
  <c r="R244"/>
  <c r="S244" s="1"/>
  <c r="T244" s="1"/>
  <c r="R220"/>
  <c r="S220" s="1"/>
  <c r="T220" s="1"/>
  <c r="R204"/>
  <c r="S204" s="1"/>
  <c r="T204" s="1"/>
  <c r="R188"/>
  <c r="S188" s="1"/>
  <c r="T188" s="1"/>
  <c r="R221"/>
  <c r="S221" s="1"/>
  <c r="T221" s="1"/>
  <c r="R205"/>
  <c r="S205" s="1"/>
  <c r="T205" s="1"/>
  <c r="R111"/>
  <c r="S111" s="1"/>
  <c r="T111" s="1"/>
  <c r="R95"/>
  <c r="S95" s="1"/>
  <c r="T95" s="1"/>
  <c r="R79"/>
  <c r="S79" s="1"/>
  <c r="T79" s="1"/>
  <c r="R63"/>
  <c r="S63" s="1"/>
  <c r="T63" s="1"/>
  <c r="R47"/>
  <c r="S47" s="1"/>
  <c r="T47" s="1"/>
  <c r="R30"/>
  <c r="S30" s="1"/>
  <c r="T30" s="1"/>
  <c r="R14"/>
  <c r="S14" s="1"/>
  <c r="T14" s="1"/>
  <c r="R7"/>
  <c r="S7" s="1"/>
  <c r="T7" s="1"/>
  <c r="R9"/>
  <c r="S9" s="1"/>
  <c r="T9" s="1"/>
  <c r="R318"/>
  <c r="S318" s="1"/>
  <c r="T318" s="1"/>
  <c r="R311"/>
  <c r="S311" s="1"/>
  <c r="T311" s="1"/>
  <c r="R299"/>
  <c r="S299" s="1"/>
  <c r="T299" s="1"/>
  <c r="R283"/>
  <c r="S283" s="1"/>
  <c r="T283" s="1"/>
  <c r="R267"/>
  <c r="S267" s="1"/>
  <c r="T267" s="1"/>
  <c r="R251"/>
  <c r="S251" s="1"/>
  <c r="T251" s="1"/>
  <c r="R235"/>
  <c r="S235" s="1"/>
  <c r="T235" s="1"/>
  <c r="R248"/>
  <c r="S248" s="1"/>
  <c r="T248" s="1"/>
  <c r="R232"/>
  <c r="S232" s="1"/>
  <c r="T232" s="1"/>
  <c r="R208"/>
  <c r="S208" s="1"/>
  <c r="T208" s="1"/>
  <c r="R192"/>
  <c r="S192" s="1"/>
  <c r="T192" s="1"/>
  <c r="R178"/>
  <c r="S178" s="1"/>
  <c r="T178" s="1"/>
  <c r="R170"/>
  <c r="S170" s="1"/>
  <c r="T170" s="1"/>
  <c r="R162"/>
  <c r="S162" s="1"/>
  <c r="T162" s="1"/>
  <c r="R154"/>
  <c r="S154" s="1"/>
  <c r="T154" s="1"/>
  <c r="R146"/>
  <c r="S146" s="1"/>
  <c r="T146" s="1"/>
  <c r="R138"/>
  <c r="S138" s="1"/>
  <c r="T138" s="1"/>
  <c r="R130"/>
  <c r="S130" s="1"/>
  <c r="T130" s="1"/>
  <c r="R227"/>
  <c r="S227" s="1"/>
  <c r="T227" s="1"/>
  <c r="R209"/>
  <c r="S209" s="1"/>
  <c r="T209" s="1"/>
  <c r="R183"/>
  <c r="S183" s="1"/>
  <c r="T183" s="1"/>
  <c r="R175"/>
  <c r="S175" s="1"/>
  <c r="T175" s="1"/>
  <c r="R115"/>
  <c r="S115" s="1"/>
  <c r="T115" s="1"/>
  <c r="R99"/>
  <c r="S99" s="1"/>
  <c r="T99" s="1"/>
  <c r="R83"/>
  <c r="S83" s="1"/>
  <c r="T83" s="1"/>
  <c r="R67"/>
  <c r="S67" s="1"/>
  <c r="T67" s="1"/>
  <c r="R51"/>
  <c r="S51" s="1"/>
  <c r="T51" s="1"/>
  <c r="R34"/>
  <c r="S34" s="1"/>
  <c r="T34" s="1"/>
  <c r="R18"/>
  <c r="S18"/>
  <c r="T18" s="1"/>
  <c r="S13"/>
  <c r="T13" s="1"/>
  <c r="R13"/>
  <c r="R287"/>
  <c r="S287" s="1"/>
  <c r="T287" s="1"/>
  <c r="R239"/>
  <c r="S239" s="1"/>
  <c r="T239" s="1"/>
  <c r="R212"/>
  <c r="S212" s="1"/>
  <c r="T212" s="1"/>
  <c r="R213"/>
  <c r="S213" s="1"/>
  <c r="T213" s="1"/>
  <c r="R169"/>
  <c r="S169" s="1"/>
  <c r="T169" s="1"/>
  <c r="R153"/>
  <c r="S153" s="1"/>
  <c r="T153" s="1"/>
  <c r="R137"/>
  <c r="S137" s="1"/>
  <c r="T137" s="1"/>
  <c r="R103"/>
  <c r="S103" s="1"/>
  <c r="T103" s="1"/>
  <c r="R87"/>
  <c r="S87" s="1"/>
  <c r="T87" s="1"/>
  <c r="R71"/>
  <c r="S71" s="1"/>
  <c r="T71" s="1"/>
  <c r="R55"/>
  <c r="S55" s="1"/>
  <c r="T55" s="1"/>
  <c r="R38"/>
  <c r="S38" s="1"/>
  <c r="T38" s="1"/>
  <c r="R22"/>
  <c r="S22" s="1"/>
  <c r="T22" s="1"/>
  <c r="R104"/>
  <c r="S104" s="1"/>
  <c r="T104" s="1"/>
  <c r="R88"/>
  <c r="S88" s="1"/>
  <c r="T88" s="1"/>
  <c r="R72"/>
  <c r="S72" s="1"/>
  <c r="T72" s="1"/>
  <c r="R56"/>
  <c r="S56" s="1"/>
  <c r="T56" s="1"/>
  <c r="R39"/>
  <c r="S39" s="1"/>
  <c r="T39" s="1"/>
  <c r="R23"/>
  <c r="S23" s="1"/>
  <c r="T23" s="1"/>
  <c r="R17"/>
  <c r="S17" s="1"/>
  <c r="T17" s="1"/>
</calcChain>
</file>

<file path=xl/sharedStrings.xml><?xml version="1.0" encoding="utf-8"?>
<sst xmlns="http://schemas.openxmlformats.org/spreadsheetml/2006/main" count="1282" uniqueCount="695">
  <si>
    <t>SMURFS 2</t>
  </si>
  <si>
    <t>2 Ağustos 2013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</si>
  <si>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</si>
  <si>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</si>
  <si>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</si>
  <si>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</si>
  <si>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</si>
  <si>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</si>
  <si>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</si>
  <si>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</si>
  <si>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</si>
  <si>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</si>
  <si>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</si>
  <si>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</si>
  <si>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</si>
  <si>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3D Türkçe Altyazı</t>
  </si>
  <si>
    <t>BAKIRKÖY</t>
  </si>
  <si>
    <t>CINEMAXIMUM (CAPACITY)</t>
  </si>
  <si>
    <t>559 49 49</t>
  </si>
  <si>
    <t>12:00-21:30</t>
  </si>
  <si>
    <t>CINEMAXIMUM (MARMARA FORUM)</t>
  </si>
  <si>
    <t>466 60 66</t>
  </si>
  <si>
    <t>18:45-21:15 C/Ct 00:00</t>
  </si>
  <si>
    <t>BAYRAMPAŞA</t>
  </si>
  <si>
    <t>CINEMAXIMUM (FORUM İSTANBUL)</t>
  </si>
  <si>
    <t>640 66 33</t>
  </si>
  <si>
    <t>15:30-20:00-22:15</t>
  </si>
  <si>
    <t>BEYOĞLU</t>
  </si>
  <si>
    <t>CINE MAJESTIC</t>
  </si>
  <si>
    <t>244 97 07</t>
  </si>
  <si>
    <t>CADDEBOSTAN</t>
  </si>
  <si>
    <t>CINEMAXIMUM (BUDAK)</t>
  </si>
  <si>
    <t>358 02 02</t>
  </si>
  <si>
    <t>19:00-21:30</t>
  </si>
  <si>
    <t>ESENYURT</t>
  </si>
  <si>
    <t>CINEMAXIMUM (MARMARA PARK)</t>
  </si>
  <si>
    <t>501 02 12</t>
  </si>
  <si>
    <t>18:30-21:00 C/Ct 23:15</t>
  </si>
  <si>
    <t>FLORYA</t>
  </si>
  <si>
    <t>CINEMAXIMUM (AQUA FLORYA)</t>
  </si>
  <si>
    <t>573 02 02</t>
  </si>
  <si>
    <t xml:space="preserve">19:45-22:00 </t>
  </si>
  <si>
    <t>İSTİNYE</t>
  </si>
  <si>
    <t>CINEMAXIMUM (İSTİNYE PARK)</t>
  </si>
  <si>
    <t>345 62 45</t>
  </si>
  <si>
    <t>18:30-21:00</t>
  </si>
  <si>
    <t>KADIKÖY</t>
  </si>
  <si>
    <t>CINEMAXIMUM (NAUTILUS)</t>
  </si>
  <si>
    <t>339 85 85</t>
  </si>
  <si>
    <t>16:45-19:00-21:15 C/Ct 23:45</t>
  </si>
  <si>
    <t>REXX</t>
  </si>
  <si>
    <t>418 10 84</t>
  </si>
  <si>
    <t>KOZYATAĞI</t>
  </si>
  <si>
    <t>CINEMAXIMUM (PALLADIUM)</t>
  </si>
  <si>
    <t>663 11 41</t>
  </si>
  <si>
    <t>11:00-16:00-21:00 C/Ct 23:30</t>
  </si>
  <si>
    <t>WINGS CINECITY TRIO</t>
  </si>
  <si>
    <t>315 10 10</t>
  </si>
  <si>
    <t>21:00  AH/Crs- 21:30-C-21:30 Pz 21:30</t>
  </si>
  <si>
    <t>LEVENT</t>
  </si>
  <si>
    <t>CINEMAXIMUM (KANYON)</t>
  </si>
  <si>
    <t>353 08 53</t>
  </si>
  <si>
    <t>19:00-21:30 C/Ct 00:00</t>
  </si>
  <si>
    <t>MALTEPE</t>
  </si>
  <si>
    <t>CINEMAXIMUM (CARREFOUR PARK)</t>
  </si>
  <si>
    <t>515 12 12</t>
  </si>
  <si>
    <t>19:45-22:00</t>
  </si>
  <si>
    <t>MECİDİYEKÖY</t>
  </si>
  <si>
    <t>CINEMAXIMUM (CEVAHİR)</t>
  </si>
  <si>
    <t>380 15 15</t>
  </si>
  <si>
    <t>16:30-19:00-21:30</t>
  </si>
  <si>
    <t>NİŞANTAŞI</t>
  </si>
  <si>
    <t>CITYLIFE (CITY'S AVM)</t>
  </si>
  <si>
    <t xml:space="preserve">373 35 35 </t>
  </si>
  <si>
    <t>19:40-21:50 C/Ct 00:00</t>
  </si>
  <si>
    <t>ORTAKÖY</t>
  </si>
  <si>
    <t>FERİYE</t>
  </si>
  <si>
    <t>236 28 64</t>
  </si>
  <si>
    <t>PENDİK</t>
  </si>
  <si>
    <t>MAYASTAR VIAPORT</t>
  </si>
  <si>
    <t>696 13 33</t>
  </si>
  <si>
    <t>21,15  C/Ct  23,40</t>
  </si>
  <si>
    <t>ŞİŞLİ</t>
  </si>
  <si>
    <t>CINEMAXIMUM (TRUMP TOWERS)</t>
  </si>
  <si>
    <t>216 21 71</t>
  </si>
  <si>
    <t>18:45-21:15</t>
  </si>
  <si>
    <t>ÜMRANİYE</t>
  </si>
  <si>
    <t>CINEMAXIMUM (MEYDAN)</t>
  </si>
  <si>
    <t>466 58 00</t>
  </si>
  <si>
    <t>ADANA</t>
  </si>
  <si>
    <t>CINEMAXIMUM (M1 TEPE)</t>
  </si>
  <si>
    <t>271 02 62</t>
  </si>
  <si>
    <t>19:00-21:15</t>
  </si>
  <si>
    <t>ANKARA</t>
  </si>
  <si>
    <t>CINEMAXIMUM (ANKAmall)</t>
  </si>
  <si>
    <t>541 14 44</t>
  </si>
  <si>
    <t>16:30-18:50-21:10 C/Ct 23:30</t>
  </si>
  <si>
    <t>CINEMAXIMUM (ARMADA)</t>
  </si>
  <si>
    <t>219 03 50</t>
  </si>
  <si>
    <t>CINEMAXIMUM (CEPA)</t>
  </si>
  <si>
    <t>219 64 44</t>
  </si>
  <si>
    <t>19:20-21:40</t>
  </si>
  <si>
    <t>CINEMAXIMUM (GORDION)</t>
  </si>
  <si>
    <t>236 70 77</t>
  </si>
  <si>
    <t>CINEMAXIMUM (PANORA)</t>
  </si>
  <si>
    <t>491 64 65</t>
  </si>
  <si>
    <t>İZMİR</t>
  </si>
  <si>
    <t>CINEMAXIMUM (FORUM BORNOVA)</t>
  </si>
  <si>
    <t>373 03 50</t>
  </si>
  <si>
    <t>CINEMAXIMUM (KİPA EXTRA BALÇOVA)</t>
  </si>
  <si>
    <t>278 87 87</t>
  </si>
  <si>
    <t>19:15-21:45</t>
  </si>
  <si>
    <t>CINEMAXIMUM (OPTIMUM)</t>
  </si>
  <si>
    <t>273 84 40</t>
  </si>
  <si>
    <t>18:30-21:00 C/Ct 23:30</t>
  </si>
  <si>
    <t>ÇİĞLİ CINECITY KİPA</t>
  </si>
  <si>
    <t>386 58 88</t>
  </si>
  <si>
    <t>22:00 C/Ct 00:15</t>
  </si>
  <si>
    <t>KAYSERİ</t>
  </si>
  <si>
    <t>CINEMAXIMUM  (FORUM KAYSERİ)</t>
  </si>
  <si>
    <t>222 37 07</t>
  </si>
  <si>
    <t>19:40-21:50</t>
  </si>
  <si>
    <t>KIBRIS</t>
  </si>
  <si>
    <t>LEFKOŞE MISIRLIZADE</t>
  </si>
  <si>
    <t>228 96 98</t>
  </si>
  <si>
    <t>MAGOSA GALLERIA</t>
  </si>
  <si>
    <t>365 12 70</t>
  </si>
  <si>
    <t>MERSİN</t>
  </si>
  <si>
    <t>CINEMAXIMUM (FORUM MERSİN)</t>
  </si>
  <si>
    <t xml:space="preserve">331 51 51 </t>
  </si>
  <si>
    <t>16:45-19:15-21:45</t>
  </si>
  <si>
    <t>SAMSUN</t>
  </si>
  <si>
    <t>CINEMAXIMUM (PIAZZA)</t>
  </si>
  <si>
    <t>290 20 16</t>
  </si>
  <si>
    <t>20:45-23:00</t>
  </si>
  <si>
    <t>KONAKPLEX</t>
  </si>
  <si>
    <t>431 24 71</t>
  </si>
  <si>
    <t>14,45-21,00</t>
  </si>
  <si>
    <t>3D Türkçe Dublaj</t>
  </si>
  <si>
    <t>ALTUNİZADE</t>
  </si>
  <si>
    <t>CAPITOL SPECTRUM 14</t>
  </si>
  <si>
    <t>554 77 70</t>
  </si>
  <si>
    <t>11:00-12:00-13:30-14:30-16:00-17:00-18:30-19:30-21:00-22:00 C/Ct 23:30</t>
  </si>
  <si>
    <t>AVCILAR</t>
  </si>
  <si>
    <t>PELICAN MALL CINEMA PINK</t>
  </si>
  <si>
    <t>450 21 77</t>
  </si>
  <si>
    <t>11:15-13:30-15:45-18:00-20:15</t>
  </si>
  <si>
    <t>B.ÇEKMECE</t>
  </si>
  <si>
    <t>ATİRUS SİNEMAY</t>
  </si>
  <si>
    <t>883 33 45</t>
  </si>
  <si>
    <t>11:00-13:00-15:00-17:00-19:00-21:00</t>
  </si>
  <si>
    <t>BAĞCILAR</t>
  </si>
  <si>
    <t>SİTE</t>
  </si>
  <si>
    <t>462 20 21</t>
  </si>
  <si>
    <t>11:45-13:45-14:45-15:45-17:45-19:00-19:45-21:00-21:45</t>
  </si>
  <si>
    <t>BAHÇELİEVLER</t>
  </si>
  <si>
    <t>KADİR HAS CINEVIP</t>
  </si>
  <si>
    <t>442 13 84</t>
  </si>
  <si>
    <t>17:00-19:15-22:00</t>
  </si>
  <si>
    <t>METROPORT CINEVIP</t>
  </si>
  <si>
    <t>441 49 75</t>
  </si>
  <si>
    <t>11:30-13:45-16:00-18:15-20:30-22:30</t>
  </si>
  <si>
    <t>CAROUSEL CINEMA PINK</t>
  </si>
  <si>
    <t>583 06 06</t>
  </si>
  <si>
    <t>11:15-12:15-13:30-14:30-15:45-16:45-18:00-19:00-21:15</t>
  </si>
  <si>
    <t>14:15-16:30-19:15</t>
  </si>
  <si>
    <t>12:00-14:15-16:30</t>
  </si>
  <si>
    <t>BAŞAKŞEHİR</t>
  </si>
  <si>
    <t>OLIMPIA SİTE</t>
  </si>
  <si>
    <t>488 02 28</t>
  </si>
  <si>
    <t>11:00-13:15-17:45</t>
  </si>
  <si>
    <t>BEYLİKDÜZÜ</t>
  </si>
  <si>
    <t>WHITE CORNER FAVORİ</t>
  </si>
  <si>
    <t>855 00 53</t>
  </si>
  <si>
    <t>11:15-13:15-15:15-17:15-19:15-21:15</t>
  </si>
  <si>
    <t>11:30-13:30-15:30-17:30-19:30-21:30</t>
  </si>
  <si>
    <t>11:30-14:00-16:30</t>
  </si>
  <si>
    <t>ÇEMBERLİTAŞ</t>
  </si>
  <si>
    <t>ŞAFAK MOVIEPLEX</t>
  </si>
  <si>
    <t>516 26 60</t>
  </si>
  <si>
    <t>ÇOBANÇEŞME</t>
  </si>
  <si>
    <t>AIRPORT PRESTIGE</t>
  </si>
  <si>
    <t>465 49 90</t>
  </si>
  <si>
    <t>11,00-13,15-15,30-17,45-20,30</t>
  </si>
  <si>
    <t xml:space="preserve">ESENLER </t>
  </si>
  <si>
    <t>ESPRİ SİTE</t>
  </si>
  <si>
    <t>610 47 20</t>
  </si>
  <si>
    <t>11:00-13:30-16:00</t>
  </si>
  <si>
    <t>11:00-13:00-15:15-17:30</t>
  </si>
  <si>
    <t>HALKALI</t>
  </si>
  <si>
    <t>212 AVM CINEMARINE</t>
  </si>
  <si>
    <t>602 34 35</t>
  </si>
  <si>
    <t>ARENA PARK</t>
  </si>
  <si>
    <t>472 94 10</t>
  </si>
  <si>
    <t>11:15-12:15-13:30-14:30-16:00-17:00-18:30-19:30-21:00-22:00</t>
  </si>
  <si>
    <t>HARAMİDERE</t>
  </si>
  <si>
    <t>CINETECH TORIUM</t>
  </si>
  <si>
    <t>699 90 40</t>
  </si>
  <si>
    <t>12:00-14:20-16:40-19:00-20:40</t>
  </si>
  <si>
    <t>ATLANTİS</t>
  </si>
  <si>
    <t>336 06 22</t>
  </si>
  <si>
    <t>12:15-14:30</t>
  </si>
  <si>
    <t>12:00-14:15-16:30-19:00</t>
  </si>
  <si>
    <t>13:30-18:30</t>
  </si>
  <si>
    <t>KOZZY AVŞAR</t>
  </si>
  <si>
    <t>658 02 48</t>
  </si>
  <si>
    <t>11:45-14:15-16:45-19:15-21:45</t>
  </si>
  <si>
    <t>11:00-13:30-16:15-18:45</t>
  </si>
  <si>
    <t>KURTKÖY</t>
  </si>
  <si>
    <t>CINE ATLANTİS</t>
  </si>
  <si>
    <t>685 11 03</t>
  </si>
  <si>
    <t>11:30-13:45-16:00-18:15-21:00</t>
  </si>
  <si>
    <t>METRO CITY CINEMA PINK</t>
  </si>
  <si>
    <t>344 00 30</t>
  </si>
  <si>
    <t>11:15-13:30-15:45-18:00</t>
  </si>
  <si>
    <t>MASLAK</t>
  </si>
  <si>
    <t>TİM</t>
  </si>
  <si>
    <t>286 66 04</t>
  </si>
  <si>
    <t>11,00-13,30-16,00-18,30-21,15</t>
  </si>
  <si>
    <t>11:30-14:00</t>
  </si>
  <si>
    <t>PROFILO</t>
  </si>
  <si>
    <t>212 56 12</t>
  </si>
  <si>
    <t>11,00-11,30-13,15-15,30-17,45-20,00</t>
  </si>
  <si>
    <t>11:00-13:10-15:20-17:30</t>
  </si>
  <si>
    <t>12:00-14:15-16:30-18:45</t>
  </si>
  <si>
    <t>OSMANBEY</t>
  </si>
  <si>
    <t>GAZİ</t>
  </si>
  <si>
    <t>247 96 65</t>
  </si>
  <si>
    <t>GÜNEY</t>
  </si>
  <si>
    <t>354 13 88</t>
  </si>
  <si>
    <t>11:00-13:00-15:00-17:00-19:15-21:30</t>
  </si>
  <si>
    <t>11,40-14,00-16,30-18,50</t>
  </si>
  <si>
    <t>OSCAR</t>
  </si>
  <si>
    <t>390 09 70</t>
  </si>
  <si>
    <t>SARIGAZİ</t>
  </si>
  <si>
    <t>SANCAKPARK</t>
  </si>
  <si>
    <t>622 70 03</t>
  </si>
  <si>
    <t xml:space="preserve">SEFAKÖY </t>
  </si>
  <si>
    <t>ARMONİPARK SİNEMAY</t>
  </si>
  <si>
    <t>452 19 00</t>
  </si>
  <si>
    <t>SİLİVRİ</t>
  </si>
  <si>
    <t>CINEMA PINK</t>
  </si>
  <si>
    <t>729 01 20</t>
  </si>
  <si>
    <t>12:15-14:30-16:45-19:00-21:15</t>
  </si>
  <si>
    <t>SUADİYE</t>
  </si>
  <si>
    <t>MOVIEPLEX</t>
  </si>
  <si>
    <t>380 90 61</t>
  </si>
  <si>
    <t>11:45-14:15-16:45-21:45 C/ct 00:15</t>
  </si>
  <si>
    <t>11:15-13:45-16:15</t>
  </si>
  <si>
    <t>SİNEMAY (CARREFOUR)</t>
  </si>
  <si>
    <t>525 14 44</t>
  </si>
  <si>
    <t>YENİBOSNA</t>
  </si>
  <si>
    <t>STARCITY SİTE</t>
  </si>
  <si>
    <t>603 42 45</t>
  </si>
  <si>
    <t>12:30-13:30-14:45-15:45-17:00-19:15-20:30-21:30</t>
  </si>
  <si>
    <t>ZEYTİNBURNU</t>
  </si>
  <si>
    <t xml:space="preserve">OLIVIUM CINECITY </t>
  </si>
  <si>
    <t>546 96 96</t>
  </si>
  <si>
    <t>11:15-13:45-16:30-18:45-21:00 C/Ct 23:15</t>
  </si>
  <si>
    <t>ARIPLEX ATATÜRK CAD.</t>
  </si>
  <si>
    <t>457 81 43</t>
  </si>
  <si>
    <t>11,45-31,30-15,20-17,10-19,00-21,00</t>
  </si>
  <si>
    <t>12:15-14:30-16:45</t>
  </si>
  <si>
    <t>OPTIMUM AVŞAR</t>
  </si>
  <si>
    <t>333 33 83</t>
  </si>
  <si>
    <t>11:00-13:30-16:00-18:30-21:00</t>
  </si>
  <si>
    <t xml:space="preserve">AFYON </t>
  </si>
  <si>
    <t>CINEMOVIE AFIUM</t>
  </si>
  <si>
    <t>252 55 35</t>
  </si>
  <si>
    <t>11:45-14:0016:15-18:30-20:45</t>
  </si>
  <si>
    <t>AKÇAY</t>
  </si>
  <si>
    <t>ATLAS</t>
  </si>
  <si>
    <t>384 31 18</t>
  </si>
  <si>
    <t>11,30-13,30-15,30-17,30-19,30-21,30</t>
  </si>
  <si>
    <t xml:space="preserve">ALANYA </t>
  </si>
  <si>
    <t>ALANYUM</t>
  </si>
  <si>
    <t>515 21 69</t>
  </si>
  <si>
    <t>BÜYÜLÜ FENER KIZILAY</t>
  </si>
  <si>
    <t>425 01 00</t>
  </si>
  <si>
    <t>12,00-14,15-16,30-18,45-21,00</t>
  </si>
  <si>
    <t>11:50-14:10</t>
  </si>
  <si>
    <t>11:20-14:10-16:50</t>
  </si>
  <si>
    <t>GÖKSU CINEMAX</t>
  </si>
  <si>
    <t>281 12 71</t>
  </si>
  <si>
    <t>KENTPARK PRESTIGE</t>
  </si>
  <si>
    <t>219 44 61</t>
  </si>
  <si>
    <t>11:15-13:30-15:45-18:00-20:15 C/Ct 22:30</t>
  </si>
  <si>
    <t>METROPOL AVŞAR</t>
  </si>
  <si>
    <t>425 74 78</t>
  </si>
  <si>
    <t>MOVIECITY</t>
  </si>
  <si>
    <t>358 06 07</t>
  </si>
  <si>
    <t>11:00-13:00-15:00-17:00-19:00-21:15</t>
  </si>
  <si>
    <t>280 34 94</t>
  </si>
  <si>
    <t>YUNUS</t>
  </si>
  <si>
    <t>279 32 31</t>
  </si>
  <si>
    <t>ANTALYA</t>
  </si>
  <si>
    <t>DEEPO CINETECH</t>
  </si>
  <si>
    <t>340 62 00</t>
  </si>
  <si>
    <t>11:00-13:20-15:30-17:40-20:00</t>
  </si>
  <si>
    <t>ÖZDİLEK CINETIME</t>
  </si>
  <si>
    <t>345 90 00</t>
  </si>
  <si>
    <t xml:space="preserve">PLAZA </t>
  </si>
  <si>
    <t>312 62 96</t>
  </si>
  <si>
    <t>SİNEMAY (LAURA)</t>
  </si>
  <si>
    <t>324 40 00</t>
  </si>
  <si>
    <t>BALIKESİR</t>
  </si>
  <si>
    <t>BURHANİYE KİPA OSCAR</t>
  </si>
  <si>
    <t>412 00 80</t>
  </si>
  <si>
    <t>13:00-15:00-17:00-19:00-21:00</t>
  </si>
  <si>
    <t>YAY/ADA CINEMARINE</t>
  </si>
  <si>
    <t>234 03 03</t>
  </si>
  <si>
    <t>11:45-14:00-16:15</t>
  </si>
  <si>
    <t>BANDIRMA</t>
  </si>
  <si>
    <t>CINE FORA</t>
  </si>
  <si>
    <t>717 04 67</t>
  </si>
  <si>
    <t>GÜLEZ</t>
  </si>
  <si>
    <t>715 01 79</t>
  </si>
  <si>
    <t>BATMAN</t>
  </si>
  <si>
    <t>CINEMALL</t>
  </si>
  <si>
    <t>290 14 07</t>
  </si>
  <si>
    <t>BİGA</t>
  </si>
  <si>
    <t>CINE GÜLEZ</t>
  </si>
  <si>
    <t>316 30 37</t>
  </si>
  <si>
    <t>BODRUM</t>
  </si>
  <si>
    <t>CINEMARINE</t>
  </si>
  <si>
    <t>317 00 01</t>
  </si>
  <si>
    <t>11:45-12:15-13:15-14:00-14:30-15:30-16:15-16:45-18:30-19:00-20:45-21:15</t>
  </si>
  <si>
    <t>BURSA</t>
  </si>
  <si>
    <t>ASMERKEZ AVŞAR</t>
  </si>
  <si>
    <t>261 57 67</t>
  </si>
  <si>
    <t>KENT MEYDANI AVŞAR</t>
  </si>
  <si>
    <t>255 35 05</t>
  </si>
  <si>
    <t>KORUPARK CINETECH</t>
  </si>
  <si>
    <t>242 93 83</t>
  </si>
  <si>
    <t>ZAFER PLAZA CINETECH</t>
  </si>
  <si>
    <t>225 48 88</t>
  </si>
  <si>
    <t>ÇORLU</t>
  </si>
  <si>
    <t>ORION AVM CINEMARINE</t>
  </si>
  <si>
    <t>673 30 60</t>
  </si>
  <si>
    <t>11:45-14:00-15:15-16:15-18:30</t>
  </si>
  <si>
    <t>DENİZLİ</t>
  </si>
  <si>
    <t>TERAS PARK AVŞAR</t>
  </si>
  <si>
    <t>374 10 00</t>
  </si>
  <si>
    <t>DİYARBAKIR</t>
  </si>
  <si>
    <t>252 52 34</t>
  </si>
  <si>
    <t xml:space="preserve">DÜZCE </t>
  </si>
  <si>
    <t>MOONLIGHT CINEMA CLUB</t>
  </si>
  <si>
    <t>523 57 23</t>
  </si>
  <si>
    <t>11,45-13,45-15,45-17,45-19,45-21,45</t>
  </si>
  <si>
    <t>EDİRNE</t>
  </si>
  <si>
    <t>CINEMARINE MARGI</t>
  </si>
  <si>
    <t>236 50 01</t>
  </si>
  <si>
    <t>11:15-12:15-13:30-14:30-15:45-16:45-18:00-19:00-20:15-21:15</t>
  </si>
  <si>
    <t>ERZURUM</t>
  </si>
  <si>
    <t>CINETEKNO</t>
  </si>
  <si>
    <t>282 20 83</t>
  </si>
  <si>
    <t>11,00-13,00-15,00-17,00-21,30</t>
  </si>
  <si>
    <t>ESKİŞEHİR</t>
  </si>
  <si>
    <t>KANATLI CINEMA PINK</t>
  </si>
  <si>
    <t>231 42 92</t>
  </si>
  <si>
    <t>11:45-14:00-16:15-18:30-20:45</t>
  </si>
  <si>
    <t>335 50 51</t>
  </si>
  <si>
    <t>11:15-12:15-13:15-14:15-15:15-16:15-17:15-19:15-21:15</t>
  </si>
  <si>
    <t>G.ANTEP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</si>
  <si>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</si>
  <si>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</si>
  <si>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</si>
  <si>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</si>
  <si>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</si>
  <si>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</si>
  <si>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</si>
  <si>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>11:15-13:15-15:15-17:15-21:15</t>
  </si>
  <si>
    <t>İNEGÖL</t>
  </si>
  <si>
    <t>715 96 50</t>
  </si>
  <si>
    <t>AGORA</t>
  </si>
  <si>
    <t>278 10 10</t>
  </si>
  <si>
    <t>11:45-14:15-16:45</t>
  </si>
  <si>
    <t>11:00-13:00-15:15-17:30-19:45</t>
  </si>
  <si>
    <t>GAZİEMİR KİPA HOLLYWOOD</t>
  </si>
  <si>
    <t>274 76 66</t>
  </si>
  <si>
    <t>KARACA</t>
  </si>
  <si>
    <t>445 87 76</t>
  </si>
  <si>
    <t>ÖDEMİŞ BELEDİYE</t>
  </si>
  <si>
    <t>545 35 49</t>
  </si>
  <si>
    <t>SİNEMAY (PARK BORNOVA)</t>
  </si>
  <si>
    <t>373 73 20</t>
  </si>
  <si>
    <t>İZMİT</t>
  </si>
  <si>
    <t>CINE KÖRFEZ</t>
  </si>
  <si>
    <t>505 00 00</t>
  </si>
  <si>
    <t>DERİNCE KİPA CINENS</t>
  </si>
  <si>
    <t>239 00 99</t>
  </si>
  <si>
    <t>DOLPHIN</t>
  </si>
  <si>
    <t>323 50 24</t>
  </si>
  <si>
    <t>11:00-12:45-14:45-16:45-18:45-20:45</t>
  </si>
  <si>
    <t>NCITY</t>
  </si>
  <si>
    <t>325 18 65</t>
  </si>
  <si>
    <t>12:00-14:00-16:00-18:15-20:30</t>
  </si>
  <si>
    <t>371 19 26</t>
  </si>
  <si>
    <t>10:00-14:00-16:00-18:00-20:30</t>
  </si>
  <si>
    <t>MAGOSA  LEMAR</t>
  </si>
  <si>
    <t>365 63 87</t>
  </si>
  <si>
    <t>11,30-14,00-17,00-19,00-21,00  C/Ct  23,00</t>
  </si>
  <si>
    <t>KIRIKKALE</t>
  </si>
  <si>
    <t>MAKRO</t>
  </si>
  <si>
    <t>218 88 55</t>
  </si>
  <si>
    <t xml:space="preserve">KONYA </t>
  </si>
  <si>
    <t>CINENS</t>
  </si>
  <si>
    <t>247 22 25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</si>
  <si>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</si>
  <si>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</si>
  <si>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</si>
  <si>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</si>
  <si>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</si>
  <si>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</si>
  <si>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</si>
  <si>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11:15-12:15-13:30-14:30-15:45-16:45-19:00-21:15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</si>
  <si>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</si>
  <si>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</si>
  <si>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</si>
  <si>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</si>
  <si>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</si>
  <si>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</si>
  <si>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</si>
  <si>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11:05-13:30-16:00-18:30-21:00</t>
  </si>
  <si>
    <t>YEŞİL</t>
  </si>
  <si>
    <t>321 12 22</t>
  </si>
  <si>
    <t>11:00-13:00-15:00-17:00-21:30</t>
  </si>
  <si>
    <t>MANİSA</t>
  </si>
  <si>
    <t>302 22 12</t>
  </si>
  <si>
    <t>MARDİN</t>
  </si>
  <si>
    <t>252 52 36</t>
  </si>
  <si>
    <t>11:45-14:15</t>
  </si>
  <si>
    <t>341 34 99</t>
  </si>
  <si>
    <t>SALİHLİ</t>
  </si>
  <si>
    <t>KİPA HOLLYWOOD</t>
  </si>
  <si>
    <t>715 12 55</t>
  </si>
  <si>
    <t>11:45-14:00-16:15-18:30</t>
  </si>
  <si>
    <t>12:00-14:15-16:30-18:45-21:30</t>
  </si>
  <si>
    <t>SİVAS</t>
  </si>
  <si>
    <t xml:space="preserve">KLAS SİTE            </t>
  </si>
  <si>
    <t>224 12 01</t>
  </si>
  <si>
    <t>11:00-13:00-15:00-17:00</t>
  </si>
  <si>
    <t>POLAT CENTER</t>
  </si>
  <si>
    <t>224 48 54</t>
  </si>
  <si>
    <t>TEKİRDAĞ</t>
  </si>
  <si>
    <t>YSK CENTER SİTE</t>
  </si>
  <si>
    <t>293 30 08</t>
  </si>
  <si>
    <t>12:45-15:00-17:15-19:30-21:45</t>
  </si>
  <si>
    <t>TOKAT</t>
  </si>
  <si>
    <t>ASBERK</t>
  </si>
  <si>
    <t>214 11 96</t>
  </si>
  <si>
    <t>TRABZON</t>
  </si>
  <si>
    <t>ATAPARK AVŞAR</t>
  </si>
  <si>
    <t>223 18 81</t>
  </si>
  <si>
    <t>LARA</t>
  </si>
  <si>
    <t>321 00 06</t>
  </si>
  <si>
    <t>11,00-13,00-15,00-17,00-21,00,23:00</t>
  </si>
  <si>
    <t>ROYAL</t>
  </si>
  <si>
    <t>323 33 77</t>
  </si>
  <si>
    <t>11:00-13:00-15:00-17:00-21:00-23:00</t>
  </si>
  <si>
    <t>YALOVA</t>
  </si>
  <si>
    <t>811 72 72</t>
  </si>
  <si>
    <t>352 77 25</t>
  </si>
  <si>
    <t>2D Türkçe Dublaj</t>
  </si>
  <si>
    <t>ALİBEYKÖY</t>
  </si>
  <si>
    <t>WHITE HILL CINE STAR</t>
  </si>
  <si>
    <t>427 80 00</t>
  </si>
  <si>
    <t>12:00-14:00-16:00-18:00-21:15</t>
  </si>
  <si>
    <t>12:45-15:15-17:45-20:15</t>
  </si>
  <si>
    <t xml:space="preserve">ATAKÖY </t>
  </si>
  <si>
    <t>CINEMAXIMUM (ATAKOY PLUS)</t>
  </si>
  <si>
    <t>661 84 84</t>
  </si>
  <si>
    <t>11:15-13:45-16:15-18:45-21:15c/Ct 23:30</t>
  </si>
  <si>
    <t>GALLERIA CINEPEOPLE</t>
  </si>
  <si>
    <t>559 99 09</t>
  </si>
  <si>
    <t>11:00-12:00-13:00-14:00-15:00-16:00-17:00-18:00-19:00-20:00-21:00-22:00 C/Ct 23:00-24:00</t>
  </si>
  <si>
    <t>ATAŞEHİR</t>
  </si>
  <si>
    <t>CINEMAXIMUM (BRANDIUM)</t>
  </si>
  <si>
    <t>469 69 06</t>
  </si>
  <si>
    <t>12:00-14:15-16:30-18:45-21:00</t>
  </si>
  <si>
    <t>11:00-13:15-15:30-17:45-20:00-22:15</t>
  </si>
  <si>
    <t>BAHÇEŞEHİR</t>
  </si>
  <si>
    <t>CINEMAXIMUM (AKBATI)</t>
  </si>
  <si>
    <t>934 38 24</t>
  </si>
  <si>
    <t>11:30-14:00-16:30-19:00-21:30 C/Ct 00:00</t>
  </si>
  <si>
    <t>11:30-13:45-16:00-18:15</t>
  </si>
  <si>
    <t>11:00-13:00-15:15-17:30-19:45-22:00</t>
  </si>
  <si>
    <t>BEYLICIUM FAVORİ</t>
  </si>
  <si>
    <t>873 62 62</t>
  </si>
  <si>
    <t>11:30-12:30-13:30-14:30-15:30-16:30-17:30-18:30-19:30-20:30-21:30</t>
  </si>
  <si>
    <t>PERLA VISTA CINEMA PINK</t>
  </si>
  <si>
    <t>873 11 14</t>
  </si>
  <si>
    <t>11:15-11:45-12:15-13:30-14:00-14:30-15:45-16:15-16:45-18:00-18:30-19:00-20:15-20:45-21:15</t>
  </si>
  <si>
    <t>CINEMAXIMUM (FİTAŞ)</t>
  </si>
  <si>
    <t>251 20 20</t>
  </si>
  <si>
    <t>12:00-14:30-17:00-19:30-22:00</t>
  </si>
  <si>
    <t>FATİH</t>
  </si>
  <si>
    <t>CINEMAXIMUM (HISTORIA)</t>
  </si>
  <si>
    <t>523 10 88</t>
  </si>
  <si>
    <t>12:00-14:15-16:30-18:45-21:00 C/CT 23:15</t>
  </si>
  <si>
    <t>G.O.PAŞA</t>
  </si>
  <si>
    <t>CINEMA</t>
  </si>
  <si>
    <t xml:space="preserve">564 25 25 </t>
  </si>
  <si>
    <t>GÖZTEPE</t>
  </si>
  <si>
    <t>OPTİMUM AVŞAR</t>
  </si>
  <si>
    <t>664 13 95</t>
  </si>
  <si>
    <t>GÜNGÖREN</t>
  </si>
  <si>
    <t>CINEMAXIMUM (KALE)</t>
  </si>
  <si>
    <t>677 59 59</t>
  </si>
  <si>
    <t>11:00-13:10-15:20-17:30-19:40</t>
  </si>
  <si>
    <t>11:00-13:15-15:30-17:45-20:00 C/CT 23:00</t>
  </si>
  <si>
    <t>11:00-13:15-15:00</t>
  </si>
  <si>
    <t>KAVACIK</t>
  </si>
  <si>
    <t>BOĞAZİÇİ</t>
  </si>
  <si>
    <t>425 19 15</t>
  </si>
  <si>
    <t>11,30-14,00-16,30-19,00-21,30</t>
  </si>
  <si>
    <t>KEMERBURGAZ</t>
  </si>
  <si>
    <t>GÖKTÜRK CINEPORT</t>
  </si>
  <si>
    <t>322 31 04</t>
  </si>
  <si>
    <t>11:00-13:15-15:30-17:45-20:00</t>
  </si>
  <si>
    <t>11:00-12:15-13:30-14:45-16:00-17:15-18:30-19:45-21:00</t>
  </si>
  <si>
    <t>11:30-14:00-16:30-19:00-21:30</t>
  </si>
  <si>
    <t>11:45-12:15-14:00-14:30-16:15-16:45-18:00-19:00-21:15</t>
  </si>
  <si>
    <t>CINEMAXIMUM (PENDORYA)</t>
  </si>
  <si>
    <t>670 21 31</t>
  </si>
  <si>
    <t>11:15-13:45-16:15-18:50-21:20</t>
  </si>
  <si>
    <t>11,00-13,20-15,45-18,10-20,40  C/CT  23,15</t>
  </si>
  <si>
    <t>11:30-13:45-16:00-18:15-20:30</t>
  </si>
  <si>
    <t>METROPOL</t>
  </si>
  <si>
    <t>233 27 00</t>
  </si>
  <si>
    <t>11:45-12:15-14:15-14:45-16:45-17:15-19:15-21:45</t>
  </si>
  <si>
    <t>ADAPAZARI</t>
  </si>
  <si>
    <t>AKM</t>
  </si>
  <si>
    <t>282 19 99</t>
  </si>
  <si>
    <t>CINEMAXIMUM  (ADA)</t>
  </si>
  <si>
    <t>242 15 00</t>
  </si>
  <si>
    <t>11:30-13:50-16:10-18:30-21:20 C/Ct 23:30</t>
  </si>
  <si>
    <t>CINEMAXIMUM  (SERDİVAN)</t>
  </si>
  <si>
    <t>222 11 11</t>
  </si>
  <si>
    <t>BİLKENT PRESTIGE</t>
  </si>
  <si>
    <t>266 16 27</t>
  </si>
  <si>
    <t>BÜYÜLÜ FENER BAHÇELİEVLER</t>
  </si>
  <si>
    <t>212 92 96</t>
  </si>
  <si>
    <t>11:20-13:40-16:00-18:20-20:40</t>
  </si>
  <si>
    <t>CINEMAXIMUM (ANTARES)</t>
  </si>
  <si>
    <t>325 90 60</t>
  </si>
  <si>
    <t>11:10-13:30-16:00-18:30-21:00</t>
  </si>
  <si>
    <t>11:00:13:30-16:00-18:30-21:00</t>
  </si>
  <si>
    <t>CINEMAXIMUM (ATLANTİS)</t>
  </si>
  <si>
    <t>255 66 72</t>
  </si>
  <si>
    <t>11:10-13:40-16:10-18:40-21:10</t>
  </si>
  <si>
    <t>11:00-13:10-15:30-18:10-20:40</t>
  </si>
  <si>
    <t>NATA&amp;VEGA PRESTIGE</t>
  </si>
  <si>
    <t>554 26 26</t>
  </si>
  <si>
    <t>12:15-14:45-17:15</t>
  </si>
  <si>
    <t>ANTAKYA</t>
  </si>
  <si>
    <t>KONAK</t>
  </si>
  <si>
    <t>216 30 09</t>
  </si>
  <si>
    <t>11:00-13:30-16:00-18:30-21:15</t>
  </si>
  <si>
    <t>PRIME MALL PRESTIGE</t>
  </si>
  <si>
    <t>290 10 30</t>
  </si>
  <si>
    <t xml:space="preserve">CINEMAXIMUM (MİGROS) </t>
  </si>
  <si>
    <t>230 14 14</t>
  </si>
  <si>
    <t>MEGAPOL</t>
  </si>
  <si>
    <t>237 01 31</t>
  </si>
  <si>
    <t>12:15-14:15-16:15-18:15-20:15</t>
  </si>
  <si>
    <t>AYDIN</t>
  </si>
  <si>
    <t>CINEMAXIMUM (FORUM)</t>
  </si>
  <si>
    <t>232 03 00</t>
  </si>
  <si>
    <t>215 44 40</t>
  </si>
  <si>
    <t>11:00-12:00-13:00-14:00-15:00-16:00-18:00-20:00</t>
  </si>
  <si>
    <t>CINEMAXIMUM (MIDTOWN)</t>
  </si>
  <si>
    <t>306 00 00</t>
  </si>
  <si>
    <t>BOLU</t>
  </si>
  <si>
    <t>BECİKOĞLU</t>
  </si>
  <si>
    <t>210 40 20</t>
  </si>
  <si>
    <t>11:30-13:30-15:30-17:30-21:15</t>
  </si>
  <si>
    <t>CINEMAXIMUM (CARREFOUR)</t>
  </si>
  <si>
    <t>452 83 00</t>
  </si>
  <si>
    <t>ÇANAKKALE</t>
  </si>
  <si>
    <t>214 10 66</t>
  </si>
  <si>
    <t>ÇORUM</t>
  </si>
  <si>
    <t>ÖZDOĞANLAR</t>
  </si>
  <si>
    <t>221 39 04</t>
  </si>
  <si>
    <t>BEYAZ SAHNE</t>
  </si>
  <si>
    <t>212 32 62</t>
  </si>
  <si>
    <t>CINEMAXIMUM (FORUM ÇAMLIK)</t>
  </si>
  <si>
    <t>215 15 35</t>
  </si>
  <si>
    <t>11:15-13:45-16:15-18:45-21:15 C/Ct 23:30</t>
  </si>
  <si>
    <t>NİNOVA PARK PRESTIGE</t>
  </si>
  <si>
    <t>290 11 55</t>
  </si>
  <si>
    <t>236 40 01</t>
  </si>
  <si>
    <t>ELAZIĞ</t>
  </si>
  <si>
    <t>SARAY</t>
  </si>
  <si>
    <t>247 77 55</t>
  </si>
  <si>
    <t>11:15-14:15-16:15-18:30-21:00</t>
  </si>
  <si>
    <t xml:space="preserve">CINEMAXIMUM (ERZURUM AVM) </t>
  </si>
  <si>
    <t>316 63 63</t>
  </si>
  <si>
    <t>11:15-13:45-16:15-18:45-21:15</t>
  </si>
  <si>
    <t>CINEMAXIMUM  (ESPARK)</t>
  </si>
  <si>
    <t>333 05 15</t>
  </si>
  <si>
    <t>FETHİYE</t>
  </si>
  <si>
    <t>HAYAL</t>
  </si>
  <si>
    <t>612 13 14</t>
  </si>
  <si>
    <t>12:15-14:45-17:15-19:15-21:45</t>
  </si>
  <si>
    <t>ISPARTA</t>
  </si>
  <si>
    <t>CINEMAPINK</t>
  </si>
  <si>
    <t>228 26 88</t>
  </si>
  <si>
    <t>11,15-13,15-15,15-17,15-19,15-21,15</t>
  </si>
  <si>
    <t>İSKENDERUN</t>
  </si>
  <si>
    <t>619 21 21</t>
  </si>
  <si>
    <t>CINEMAXIMUM (EGE PARK MAVİŞEHİR)</t>
  </si>
  <si>
    <t>324 42 64</t>
  </si>
  <si>
    <t>CINEMAXIMUM (KONAK PİER)</t>
  </si>
  <si>
    <t>446 90 40</t>
  </si>
  <si>
    <t>K.MARAŞ</t>
  </si>
  <si>
    <t>ARSAN CENTER</t>
  </si>
  <si>
    <t>235 33 10</t>
  </si>
  <si>
    <t>CINEMAXIMUM</t>
  </si>
  <si>
    <t>235 05 22</t>
  </si>
  <si>
    <t>KARABÜK</t>
  </si>
  <si>
    <t>ONEL</t>
  </si>
  <si>
    <t>424 58 94</t>
  </si>
  <si>
    <t>KARAMAN</t>
  </si>
  <si>
    <t>MİGROS</t>
  </si>
  <si>
    <t>214 84 44</t>
  </si>
  <si>
    <t>10:30-12:30-14:30-16:30-18:30-20:45</t>
  </si>
  <si>
    <t xml:space="preserve">KASTAMONU </t>
  </si>
  <si>
    <t>BARUTÇUOĞLU</t>
  </si>
  <si>
    <t>212 57 77</t>
  </si>
  <si>
    <t>11:20-13:50-16:20-18:50-21:20</t>
  </si>
  <si>
    <t>CINEMAXIMUM  (KAYSERİ PARK)</t>
  </si>
  <si>
    <t>223 20 10</t>
  </si>
  <si>
    <t>12:00-14:15-16:30-18:45-21:20 C/Ct 23:45</t>
  </si>
  <si>
    <t>KDZ. EREĞLİ</t>
  </si>
  <si>
    <t>316 14 84</t>
  </si>
  <si>
    <t>12:30-14:15-16:30-18:45-21:00</t>
  </si>
  <si>
    <t>LEFKOŞE LEMAR CINEPLEX</t>
  </si>
  <si>
    <t>223 53 95</t>
  </si>
  <si>
    <t>11,30-14,00-17,00-19,00-21,00 C/Ct  23,00</t>
  </si>
  <si>
    <t>KOCAELİ</t>
  </si>
  <si>
    <t>CINEMAXIMUM (GEBZE CENTER)</t>
  </si>
  <si>
    <t>641 66 56</t>
  </si>
  <si>
    <t>CINEMAXIMUM  (KENT PLAZA)</t>
  </si>
  <si>
    <t>CINEMAXIMUM  (OVAL ÇARŞI BOSNA)</t>
  </si>
  <si>
    <t>240 00 42</t>
  </si>
  <si>
    <t>12:00-14:15-16:45</t>
  </si>
  <si>
    <t>LÜLEBURGAZ</t>
  </si>
  <si>
    <t>CINE PLAZA</t>
  </si>
  <si>
    <t>412 39 09</t>
  </si>
  <si>
    <t>11:00-12:00-13:00-14:00-15:00-17:00-19:00-21:00</t>
  </si>
  <si>
    <t>11:00-13:30-16:00-18:30-21:00 C/Ct 23:15</t>
  </si>
  <si>
    <t>MUĞLA</t>
  </si>
  <si>
    <t>ZEYBEK</t>
  </si>
  <si>
    <t>214 13 58</t>
  </si>
  <si>
    <t>NAZİLLİ</t>
  </si>
  <si>
    <t>YENİ SARAY</t>
  </si>
  <si>
    <t>313 18 88</t>
  </si>
  <si>
    <t>12:00-14:15-16:30-18:45-21:15</t>
  </si>
  <si>
    <t>NEVŞEHİR</t>
  </si>
  <si>
    <t>212 30 05</t>
  </si>
  <si>
    <t>ORDU</t>
  </si>
  <si>
    <t>233 86 40</t>
  </si>
  <si>
    <t>11:45-13:00-14:15-15:30-16:45-18:00-19:15-20:30-21:30</t>
  </si>
  <si>
    <t>OSMANİYE</t>
  </si>
  <si>
    <t xml:space="preserve">CINEMAXIMUM (PARK 328) </t>
  </si>
  <si>
    <t>790 12 12</t>
  </si>
  <si>
    <t>SAFRANBOLU</t>
  </si>
  <si>
    <t>ATAMERKEZ PLAZA</t>
  </si>
  <si>
    <t>712 22 04</t>
  </si>
  <si>
    <t>11,00-13,15-15,30</t>
  </si>
  <si>
    <t>11:15-13:30-15:45-18:00-20:15-22:30</t>
  </si>
  <si>
    <t>CINEMAXIMUM (YEŞİLYURT)</t>
  </si>
  <si>
    <t>439 20 70</t>
  </si>
  <si>
    <t>Ş.URFA</t>
  </si>
  <si>
    <t>EMEK URFA CITY</t>
  </si>
  <si>
    <t>316 12 03</t>
  </si>
  <si>
    <t>12,00-14,10-16,20-18,30-20,40</t>
  </si>
  <si>
    <t>TARSUS</t>
  </si>
  <si>
    <t>CINEMAXIMUM (TARSU)</t>
  </si>
  <si>
    <t>667 00 07</t>
  </si>
  <si>
    <t>CINEMAXIMUM  (FORUM)</t>
  </si>
  <si>
    <t>330 10 01</t>
  </si>
  <si>
    <t>UŞAK</t>
  </si>
  <si>
    <t>227 72 22</t>
  </si>
  <si>
    <t>VAN</t>
  </si>
  <si>
    <t>CINEVAN</t>
  </si>
  <si>
    <t>210 22 66</t>
  </si>
  <si>
    <t>ZONGULDAK</t>
  </si>
  <si>
    <t>BELEDİYE</t>
  </si>
  <si>
    <t>251 21 66</t>
  </si>
  <si>
    <t>11:30-12:30-13:30-14:30-16:15-18:00-19:45-21:30</t>
  </si>
  <si>
    <t>DEMİRPARK PRESTIGE</t>
  </si>
  <si>
    <t>257 87 72</t>
  </si>
  <si>
    <t>13,45-16,00-20,30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</si>
</sst>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 applyProtection="1">
      <alignment vertical="center"/>
      <protection locked="0"/>
    </xf>
    <xf numFmtId="0" fontId="9" fillId="5" borderId="11" xfId="0" applyFont="1" applyFill="1" applyBorder="1" applyAlignment="1" applyProtection="1">
      <alignment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vertical="center"/>
      <protection locked="0"/>
    </xf>
    <xf numFmtId="0" fontId="9" fillId="5" borderId="15" xfId="0" applyFont="1" applyFill="1" applyBorder="1" applyAlignment="1" applyProtection="1">
      <alignment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20" fontId="10" fillId="0" borderId="12" xfId="0" applyNumberFormat="1" applyFont="1" applyFill="1" applyBorder="1" applyAlignment="1" applyProtection="1">
      <alignment horizontal="left" vertical="center"/>
      <protection locked="0"/>
    </xf>
    <xf numFmtId="20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6" borderId="8" xfId="0" applyNumberFormat="1" applyFont="1" applyFill="1" applyBorder="1" applyAlignment="1" applyProtection="1">
      <alignment horizontal="center" vertical="center"/>
      <protection locked="0"/>
    </xf>
    <xf numFmtId="49" fontId="8" fillId="6" borderId="7" xfId="0" applyNumberFormat="1" applyFont="1" applyFill="1" applyBorder="1" applyAlignment="1" applyProtection="1">
      <alignment horizontal="center" vertical="center"/>
      <protection locked="0"/>
    </xf>
    <xf numFmtId="49" fontId="8" fillId="6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63"/>
  <sheetViews>
    <sheetView showGridLines="0" tabSelected="1" zoomScaleNormal="100" workbookViewId="0">
      <pane xSplit="1" ySplit="2" topLeftCell="B169" activePane="bottomRight" state="frozen"/>
      <selection pane="topRight" activeCell="B1" sqref="B1"/>
      <selection pane="bottomLeft" activeCell="A3" sqref="A3"/>
      <selection pane="bottomRight" activeCell="C307" sqref="C307"/>
    </sheetView>
  </sheetViews>
  <sheetFormatPr defaultRowHeight="13.5"/>
  <cols>
    <col min="1" max="1" width="4.7109375" style="10" customWidth="1"/>
    <col min="2" max="2" width="15.7109375" style="42" customWidth="1"/>
    <col min="3" max="3" width="38.7109375" style="42" customWidth="1"/>
    <col min="4" max="4" width="12.7109375" style="31" customWidth="1"/>
    <col min="5" max="5" width="86.5703125" style="31" customWidth="1"/>
    <col min="6" max="20" width="10.7109375" style="2" hidden="1" customWidth="1"/>
    <col min="21" max="23" width="9.140625" style="2" hidden="1" customWidth="1"/>
    <col min="24" max="34" width="0" style="2" hidden="1" customWidth="1"/>
    <col min="35" max="16384" width="9.140625" style="2"/>
  </cols>
  <sheetData>
    <row r="1" spans="1:35" ht="30" customHeight="1">
      <c r="A1" s="1"/>
      <c r="B1" s="48" t="s">
        <v>0</v>
      </c>
      <c r="C1" s="49"/>
      <c r="D1" s="49"/>
      <c r="E1" s="50"/>
      <c r="T1" s="3"/>
    </row>
    <row r="2" spans="1:35" ht="20.100000000000001" customHeight="1">
      <c r="A2" s="4"/>
      <c r="B2" s="51" t="s">
        <v>1</v>
      </c>
      <c r="C2" s="52"/>
      <c r="D2" s="52"/>
      <c r="E2" s="53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35" s="12" customFormat="1" ht="5.0999999999999996" customHeight="1">
      <c r="A3" s="10"/>
      <c r="B3" s="11"/>
      <c r="C3" s="11"/>
      <c r="D3" s="11"/>
      <c r="E3" s="11"/>
    </row>
    <row r="4" spans="1:35" s="12" customFormat="1" ht="30" customHeight="1">
      <c r="A4" s="10"/>
      <c r="B4" s="54" t="s">
        <v>15</v>
      </c>
      <c r="C4" s="55"/>
      <c r="D4" s="55"/>
      <c r="E4" s="56"/>
    </row>
    <row r="5" spans="1:35" s="18" customFormat="1" ht="17.100000000000001" customHeight="1">
      <c r="A5" s="13">
        <f>+ROW()-4</f>
        <v>1</v>
      </c>
      <c r="B5" s="14" t="s">
        <v>16</v>
      </c>
      <c r="C5" s="15" t="s">
        <v>17</v>
      </c>
      <c r="D5" s="16" t="s">
        <v>18</v>
      </c>
      <c r="E5" s="44" t="s">
        <v>19</v>
      </c>
      <c r="G5" s="19">
        <f t="shared" ref="G5:G40" si="0">LEN(E5)</f>
        <v>11</v>
      </c>
      <c r="H5" s="19">
        <f t="shared" ref="H5:H40" si="1">LEN(E5)-LEN(SUBSTITUTE(E5,":",""))</f>
        <v>2</v>
      </c>
      <c r="I5" s="19">
        <f t="shared" ref="I5:I40" si="2">LEN(E5)-LEN(SUBSTITUTE(E5,"-",""))</f>
        <v>1</v>
      </c>
      <c r="J5" s="19">
        <f>LEN(E5)-LEN(SUBSTITUTE(E5,":",""))</f>
        <v>2</v>
      </c>
      <c r="K5" s="19">
        <f t="shared" ref="K5:K40" si="3">LEN(E5)-LEN(SUBSTITUTE(E5,".",""))</f>
        <v>0</v>
      </c>
      <c r="L5" s="19">
        <f t="shared" ref="L5:L40" si="4">LEN(E5)-LEN(SUBSTITUTE(E5," ",""))</f>
        <v>0</v>
      </c>
      <c r="M5" s="19">
        <f t="shared" ref="M5:M40" si="5">LEN(E5)-LEN(SUBSTITUTE(E5,"C/Ct",""))</f>
        <v>0</v>
      </c>
      <c r="N5" s="19">
        <f t="shared" ref="N5:N40" si="6">+G5-H5-I5-J5-K5-L5-M5</f>
        <v>6</v>
      </c>
      <c r="O5" s="20">
        <f t="shared" ref="O5:O40" si="7">+N5/4</f>
        <v>1.5</v>
      </c>
      <c r="P5" s="20">
        <f t="shared" ref="P5:P40" si="8">IF(O5&lt;=0.5,1,O5)</f>
        <v>1.5</v>
      </c>
      <c r="Q5" s="20">
        <f t="shared" ref="Q5:Q40" si="9">IF(G5&lt;&gt;0,(IF(P5=1.5,1,P5)),0)</f>
        <v>1</v>
      </c>
      <c r="R5" s="21" t="e">
        <f>+Q5/#REF!</f>
        <v>#REF!</v>
      </c>
      <c r="S5" s="21" t="e">
        <f t="shared" ref="S5:S40" si="10">IF(Q5&lt;&gt;0,(IF(R5&lt;=0.5,1,R5)),0)</f>
        <v>#REF!</v>
      </c>
      <c r="T5" s="19" t="e">
        <f t="shared" ref="T5:T40" si="11">ROUND(S5,0)</f>
        <v>#REF!</v>
      </c>
    </row>
    <row r="6" spans="1:35" s="18" customFormat="1" ht="17.100000000000001" customHeight="1">
      <c r="A6" s="13">
        <f t="shared" ref="A6:A40" si="12">+ROW()-4</f>
        <v>2</v>
      </c>
      <c r="B6" s="14" t="s">
        <v>16</v>
      </c>
      <c r="C6" s="15" t="s">
        <v>20</v>
      </c>
      <c r="D6" s="16" t="s">
        <v>21</v>
      </c>
      <c r="E6" s="44" t="s">
        <v>22</v>
      </c>
      <c r="G6" s="19">
        <f t="shared" si="0"/>
        <v>22</v>
      </c>
      <c r="H6" s="19">
        <f t="shared" si="1"/>
        <v>3</v>
      </c>
      <c r="I6" s="19">
        <f t="shared" si="2"/>
        <v>1</v>
      </c>
      <c r="J6" s="19">
        <f t="shared" ref="J6:J40" si="13">LEN(E6)-LEN(SUBSTITUTE(E6,",",""))</f>
        <v>0</v>
      </c>
      <c r="K6" s="19">
        <f t="shared" si="3"/>
        <v>0</v>
      </c>
      <c r="L6" s="19">
        <f t="shared" si="4"/>
        <v>2</v>
      </c>
      <c r="M6" s="19">
        <f t="shared" si="5"/>
        <v>4</v>
      </c>
      <c r="N6" s="19">
        <f t="shared" si="6"/>
        <v>12</v>
      </c>
      <c r="O6" s="20">
        <f t="shared" si="7"/>
        <v>3</v>
      </c>
      <c r="P6" s="20">
        <f t="shared" si="8"/>
        <v>3</v>
      </c>
      <c r="Q6" s="20">
        <f t="shared" si="9"/>
        <v>3</v>
      </c>
      <c r="R6" s="21" t="e">
        <f>+Q6/#REF!</f>
        <v>#REF!</v>
      </c>
      <c r="S6" s="21" t="e">
        <f t="shared" si="10"/>
        <v>#REF!</v>
      </c>
      <c r="T6" s="19" t="e">
        <f t="shared" si="11"/>
        <v>#REF!</v>
      </c>
    </row>
    <row r="7" spans="1:35" s="18" customFormat="1" ht="17.100000000000001" customHeight="1">
      <c r="A7" s="13">
        <f t="shared" si="12"/>
        <v>3</v>
      </c>
      <c r="B7" s="14" t="s">
        <v>23</v>
      </c>
      <c r="C7" s="15" t="s">
        <v>24</v>
      </c>
      <c r="D7" s="16" t="s">
        <v>25</v>
      </c>
      <c r="E7" s="44" t="s">
        <v>26</v>
      </c>
      <c r="G7" s="19">
        <f t="shared" si="0"/>
        <v>17</v>
      </c>
      <c r="H7" s="19">
        <f t="shared" si="1"/>
        <v>3</v>
      </c>
      <c r="I7" s="19">
        <f t="shared" si="2"/>
        <v>2</v>
      </c>
      <c r="J7" s="19">
        <f t="shared" si="13"/>
        <v>0</v>
      </c>
      <c r="K7" s="19">
        <f t="shared" si="3"/>
        <v>0</v>
      </c>
      <c r="L7" s="19">
        <f t="shared" si="4"/>
        <v>0</v>
      </c>
      <c r="M7" s="19">
        <f t="shared" si="5"/>
        <v>0</v>
      </c>
      <c r="N7" s="19">
        <f t="shared" si="6"/>
        <v>12</v>
      </c>
      <c r="O7" s="20">
        <f t="shared" si="7"/>
        <v>3</v>
      </c>
      <c r="P7" s="20">
        <f t="shared" si="8"/>
        <v>3</v>
      </c>
      <c r="Q7" s="20">
        <f t="shared" si="9"/>
        <v>3</v>
      </c>
      <c r="R7" s="21" t="e">
        <f>+Q7/#REF!</f>
        <v>#REF!</v>
      </c>
      <c r="S7" s="21" t="e">
        <f t="shared" si="10"/>
        <v>#REF!</v>
      </c>
      <c r="T7" s="19" t="e">
        <f t="shared" si="11"/>
        <v>#REF!</v>
      </c>
    </row>
    <row r="8" spans="1:35" s="22" customFormat="1" ht="17.100000000000001" customHeight="1">
      <c r="A8" s="13">
        <f t="shared" si="12"/>
        <v>4</v>
      </c>
      <c r="B8" s="14" t="s">
        <v>27</v>
      </c>
      <c r="C8" s="15" t="s">
        <v>28</v>
      </c>
      <c r="D8" s="16" t="s">
        <v>29</v>
      </c>
      <c r="E8" s="45">
        <v>0.89583333333333337</v>
      </c>
      <c r="F8" s="18"/>
      <c r="G8" s="19">
        <f t="shared" si="0"/>
        <v>17</v>
      </c>
      <c r="H8" s="19">
        <f t="shared" si="1"/>
        <v>0</v>
      </c>
      <c r="I8" s="19">
        <f t="shared" si="2"/>
        <v>0</v>
      </c>
      <c r="J8" s="19">
        <f t="shared" si="13"/>
        <v>1</v>
      </c>
      <c r="K8" s="19">
        <f t="shared" si="3"/>
        <v>0</v>
      </c>
      <c r="L8" s="19">
        <f t="shared" si="4"/>
        <v>0</v>
      </c>
      <c r="M8" s="19">
        <f t="shared" si="5"/>
        <v>0</v>
      </c>
      <c r="N8" s="19">
        <f t="shared" si="6"/>
        <v>16</v>
      </c>
      <c r="O8" s="20">
        <f t="shared" si="7"/>
        <v>4</v>
      </c>
      <c r="P8" s="20">
        <f t="shared" si="8"/>
        <v>4</v>
      </c>
      <c r="Q8" s="20">
        <f t="shared" si="9"/>
        <v>4</v>
      </c>
      <c r="R8" s="21" t="e">
        <f>+Q8/#REF!</f>
        <v>#REF!</v>
      </c>
      <c r="S8" s="21" t="e">
        <f t="shared" si="10"/>
        <v>#REF!</v>
      </c>
      <c r="T8" s="19" t="e">
        <f t="shared" si="11"/>
        <v>#REF!</v>
      </c>
      <c r="U8" s="18"/>
      <c r="V8" s="18"/>
      <c r="W8" s="18"/>
      <c r="X8" s="18"/>
      <c r="Y8" s="18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17" customFormat="1" ht="17.100000000000001" customHeight="1">
      <c r="A9" s="13">
        <f t="shared" si="12"/>
        <v>5</v>
      </c>
      <c r="B9" s="14" t="s">
        <v>30</v>
      </c>
      <c r="C9" s="15" t="s">
        <v>31</v>
      </c>
      <c r="D9" s="16" t="s">
        <v>32</v>
      </c>
      <c r="E9" s="44" t="s">
        <v>33</v>
      </c>
      <c r="F9" s="18"/>
      <c r="G9" s="19">
        <f t="shared" si="0"/>
        <v>11</v>
      </c>
      <c r="H9" s="19">
        <f t="shared" si="1"/>
        <v>2</v>
      </c>
      <c r="I9" s="19">
        <f t="shared" si="2"/>
        <v>1</v>
      </c>
      <c r="J9" s="19">
        <f t="shared" si="13"/>
        <v>0</v>
      </c>
      <c r="K9" s="19">
        <f t="shared" si="3"/>
        <v>0</v>
      </c>
      <c r="L9" s="19">
        <f t="shared" si="4"/>
        <v>0</v>
      </c>
      <c r="M9" s="19">
        <f t="shared" si="5"/>
        <v>0</v>
      </c>
      <c r="N9" s="19">
        <f t="shared" si="6"/>
        <v>8</v>
      </c>
      <c r="O9" s="20">
        <f t="shared" si="7"/>
        <v>2</v>
      </c>
      <c r="P9" s="20">
        <f t="shared" si="8"/>
        <v>2</v>
      </c>
      <c r="Q9" s="20">
        <f t="shared" si="9"/>
        <v>2</v>
      </c>
      <c r="R9" s="21" t="e">
        <f>+Q9/#REF!</f>
        <v>#REF!</v>
      </c>
      <c r="S9" s="21" t="e">
        <f t="shared" si="10"/>
        <v>#REF!</v>
      </c>
      <c r="T9" s="19" t="e">
        <f t="shared" si="11"/>
        <v>#REF!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18" customFormat="1" ht="17.100000000000001" customHeight="1">
      <c r="A10" s="13">
        <f t="shared" si="12"/>
        <v>6</v>
      </c>
      <c r="B10" s="14" t="s">
        <v>34</v>
      </c>
      <c r="C10" s="15" t="s">
        <v>35</v>
      </c>
      <c r="D10" s="16" t="s">
        <v>36</v>
      </c>
      <c r="E10" s="44" t="s">
        <v>37</v>
      </c>
      <c r="G10" s="19">
        <f t="shared" si="0"/>
        <v>22</v>
      </c>
      <c r="H10" s="19">
        <f t="shared" si="1"/>
        <v>3</v>
      </c>
      <c r="I10" s="19">
        <f t="shared" si="2"/>
        <v>1</v>
      </c>
      <c r="J10" s="19">
        <f t="shared" si="13"/>
        <v>0</v>
      </c>
      <c r="K10" s="19">
        <f t="shared" si="3"/>
        <v>0</v>
      </c>
      <c r="L10" s="19">
        <f t="shared" si="4"/>
        <v>2</v>
      </c>
      <c r="M10" s="19">
        <f t="shared" si="5"/>
        <v>4</v>
      </c>
      <c r="N10" s="19">
        <f t="shared" si="6"/>
        <v>12</v>
      </c>
      <c r="O10" s="20">
        <f t="shared" si="7"/>
        <v>3</v>
      </c>
      <c r="P10" s="20">
        <f t="shared" si="8"/>
        <v>3</v>
      </c>
      <c r="Q10" s="20">
        <f t="shared" si="9"/>
        <v>3</v>
      </c>
      <c r="R10" s="21" t="e">
        <f>+Q10/#REF!</f>
        <v>#REF!</v>
      </c>
      <c r="S10" s="21" t="e">
        <f t="shared" si="10"/>
        <v>#REF!</v>
      </c>
      <c r="T10" s="19" t="e">
        <f t="shared" si="11"/>
        <v>#REF!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s="17" customFormat="1" ht="17.100000000000001" customHeight="1">
      <c r="A11" s="13">
        <f t="shared" si="12"/>
        <v>7</v>
      </c>
      <c r="B11" s="14" t="s">
        <v>38</v>
      </c>
      <c r="C11" s="15" t="s">
        <v>39</v>
      </c>
      <c r="D11" s="16" t="s">
        <v>40</v>
      </c>
      <c r="E11" s="44" t="s">
        <v>41</v>
      </c>
      <c r="F11" s="18"/>
      <c r="G11" s="19">
        <f t="shared" si="0"/>
        <v>12</v>
      </c>
      <c r="H11" s="19">
        <f t="shared" si="1"/>
        <v>2</v>
      </c>
      <c r="I11" s="19">
        <f t="shared" si="2"/>
        <v>1</v>
      </c>
      <c r="J11" s="19">
        <f t="shared" si="13"/>
        <v>0</v>
      </c>
      <c r="K11" s="19">
        <f t="shared" si="3"/>
        <v>0</v>
      </c>
      <c r="L11" s="19">
        <f t="shared" si="4"/>
        <v>1</v>
      </c>
      <c r="M11" s="19">
        <f t="shared" si="5"/>
        <v>0</v>
      </c>
      <c r="N11" s="19">
        <f t="shared" si="6"/>
        <v>8</v>
      </c>
      <c r="O11" s="20">
        <f t="shared" si="7"/>
        <v>2</v>
      </c>
      <c r="P11" s="20">
        <f t="shared" si="8"/>
        <v>2</v>
      </c>
      <c r="Q11" s="20">
        <f t="shared" si="9"/>
        <v>2</v>
      </c>
      <c r="R11" s="21" t="e">
        <f>+Q11/#REF!</f>
        <v>#REF!</v>
      </c>
      <c r="S11" s="21" t="e">
        <f t="shared" si="10"/>
        <v>#REF!</v>
      </c>
      <c r="T11" s="19" t="e">
        <f t="shared" si="11"/>
        <v>#REF!</v>
      </c>
      <c r="U11" s="18"/>
      <c r="V11" s="18"/>
      <c r="W11" s="18"/>
      <c r="X11" s="18"/>
      <c r="Y11" s="18"/>
    </row>
    <row r="12" spans="1:35" s="17" customFormat="1" ht="17.100000000000001" customHeight="1">
      <c r="A12" s="13">
        <f t="shared" si="12"/>
        <v>8</v>
      </c>
      <c r="B12" s="23" t="s">
        <v>42</v>
      </c>
      <c r="C12" s="24" t="s">
        <v>43</v>
      </c>
      <c r="D12" s="25" t="s">
        <v>44</v>
      </c>
      <c r="E12" s="46" t="s">
        <v>45</v>
      </c>
      <c r="F12" s="18"/>
      <c r="G12" s="19">
        <f t="shared" si="0"/>
        <v>11</v>
      </c>
      <c r="H12" s="19">
        <f t="shared" si="1"/>
        <v>2</v>
      </c>
      <c r="I12" s="19">
        <f t="shared" si="2"/>
        <v>1</v>
      </c>
      <c r="J12" s="19">
        <f t="shared" si="13"/>
        <v>0</v>
      </c>
      <c r="K12" s="19">
        <f t="shared" si="3"/>
        <v>0</v>
      </c>
      <c r="L12" s="19">
        <f t="shared" si="4"/>
        <v>0</v>
      </c>
      <c r="M12" s="19">
        <f t="shared" si="5"/>
        <v>0</v>
      </c>
      <c r="N12" s="19">
        <f t="shared" si="6"/>
        <v>8</v>
      </c>
      <c r="O12" s="20">
        <f t="shared" si="7"/>
        <v>2</v>
      </c>
      <c r="P12" s="20">
        <f t="shared" si="8"/>
        <v>2</v>
      </c>
      <c r="Q12" s="20">
        <f t="shared" si="9"/>
        <v>2</v>
      </c>
      <c r="R12" s="21" t="e">
        <f>+Q12/#REF!</f>
        <v>#REF!</v>
      </c>
      <c r="S12" s="21" t="e">
        <f t="shared" si="10"/>
        <v>#REF!</v>
      </c>
      <c r="T12" s="19" t="e">
        <f t="shared" si="11"/>
        <v>#REF!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8" customFormat="1" ht="17.100000000000001" customHeight="1">
      <c r="A13" s="13">
        <f t="shared" si="12"/>
        <v>9</v>
      </c>
      <c r="B13" s="14" t="s">
        <v>46</v>
      </c>
      <c r="C13" s="15" t="s">
        <v>47</v>
      </c>
      <c r="D13" s="16" t="s">
        <v>48</v>
      </c>
      <c r="E13" s="44" t="s">
        <v>49</v>
      </c>
      <c r="G13" s="19">
        <f t="shared" si="0"/>
        <v>28</v>
      </c>
      <c r="H13" s="19">
        <f t="shared" si="1"/>
        <v>4</v>
      </c>
      <c r="I13" s="19">
        <f t="shared" si="2"/>
        <v>2</v>
      </c>
      <c r="J13" s="19">
        <f t="shared" si="13"/>
        <v>0</v>
      </c>
      <c r="K13" s="19">
        <f t="shared" si="3"/>
        <v>0</v>
      </c>
      <c r="L13" s="19">
        <f t="shared" si="4"/>
        <v>2</v>
      </c>
      <c r="M13" s="19">
        <f t="shared" si="5"/>
        <v>4</v>
      </c>
      <c r="N13" s="19">
        <f t="shared" si="6"/>
        <v>16</v>
      </c>
      <c r="O13" s="20">
        <f t="shared" si="7"/>
        <v>4</v>
      </c>
      <c r="P13" s="20">
        <f t="shared" si="8"/>
        <v>4</v>
      </c>
      <c r="Q13" s="20">
        <f t="shared" si="9"/>
        <v>4</v>
      </c>
      <c r="R13" s="21" t="e">
        <f>+Q13/#REF!</f>
        <v>#REF!</v>
      </c>
      <c r="S13" s="21" t="e">
        <f t="shared" si="10"/>
        <v>#REF!</v>
      </c>
      <c r="T13" s="19" t="e">
        <f t="shared" si="11"/>
        <v>#REF!</v>
      </c>
    </row>
    <row r="14" spans="1:35" s="18" customFormat="1" ht="17.100000000000001" customHeight="1">
      <c r="A14" s="13">
        <f t="shared" si="12"/>
        <v>10</v>
      </c>
      <c r="B14" s="14" t="s">
        <v>46</v>
      </c>
      <c r="C14" s="15" t="s">
        <v>50</v>
      </c>
      <c r="D14" s="16" t="s">
        <v>51</v>
      </c>
      <c r="E14" s="45">
        <v>0.88541666666666663</v>
      </c>
      <c r="G14" s="19">
        <f t="shared" si="0"/>
        <v>17</v>
      </c>
      <c r="H14" s="19">
        <f t="shared" si="1"/>
        <v>0</v>
      </c>
      <c r="I14" s="19">
        <f t="shared" si="2"/>
        <v>0</v>
      </c>
      <c r="J14" s="19">
        <f t="shared" si="13"/>
        <v>1</v>
      </c>
      <c r="K14" s="19">
        <f t="shared" si="3"/>
        <v>0</v>
      </c>
      <c r="L14" s="19">
        <f t="shared" si="4"/>
        <v>0</v>
      </c>
      <c r="M14" s="19">
        <f t="shared" si="5"/>
        <v>0</v>
      </c>
      <c r="N14" s="19">
        <f t="shared" si="6"/>
        <v>16</v>
      </c>
      <c r="O14" s="20">
        <f t="shared" si="7"/>
        <v>4</v>
      </c>
      <c r="P14" s="20">
        <f t="shared" si="8"/>
        <v>4</v>
      </c>
      <c r="Q14" s="20">
        <f t="shared" si="9"/>
        <v>4</v>
      </c>
      <c r="R14" s="21" t="e">
        <f>+Q14/#REF!</f>
        <v>#REF!</v>
      </c>
      <c r="S14" s="21" t="e">
        <f t="shared" si="10"/>
        <v>#REF!</v>
      </c>
      <c r="T14" s="19" t="e">
        <f t="shared" si="11"/>
        <v>#REF!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18" customFormat="1" ht="17.100000000000001" customHeight="1">
      <c r="A15" s="13">
        <f t="shared" si="12"/>
        <v>11</v>
      </c>
      <c r="B15" s="14" t="s">
        <v>52</v>
      </c>
      <c r="C15" s="15" t="s">
        <v>53</v>
      </c>
      <c r="D15" s="16" t="s">
        <v>54</v>
      </c>
      <c r="E15" s="44" t="s">
        <v>55</v>
      </c>
      <c r="G15" s="19">
        <f t="shared" si="0"/>
        <v>28</v>
      </c>
      <c r="H15" s="19">
        <f t="shared" si="1"/>
        <v>4</v>
      </c>
      <c r="I15" s="19">
        <f t="shared" si="2"/>
        <v>2</v>
      </c>
      <c r="J15" s="19">
        <f t="shared" si="13"/>
        <v>0</v>
      </c>
      <c r="K15" s="19">
        <f t="shared" si="3"/>
        <v>0</v>
      </c>
      <c r="L15" s="19">
        <f t="shared" si="4"/>
        <v>2</v>
      </c>
      <c r="M15" s="19">
        <f t="shared" si="5"/>
        <v>4</v>
      </c>
      <c r="N15" s="19">
        <f t="shared" si="6"/>
        <v>16</v>
      </c>
      <c r="O15" s="20">
        <f t="shared" si="7"/>
        <v>4</v>
      </c>
      <c r="P15" s="20">
        <f t="shared" si="8"/>
        <v>4</v>
      </c>
      <c r="Q15" s="20">
        <f t="shared" si="9"/>
        <v>4</v>
      </c>
      <c r="R15" s="21" t="e">
        <f>+Q15/#REF!</f>
        <v>#REF!</v>
      </c>
      <c r="S15" s="21" t="e">
        <f t="shared" si="10"/>
        <v>#REF!</v>
      </c>
      <c r="T15" s="19" t="e">
        <f t="shared" si="11"/>
        <v>#REF!</v>
      </c>
    </row>
    <row r="16" spans="1:35" s="18" customFormat="1" ht="17.100000000000001" customHeight="1">
      <c r="A16" s="13">
        <f t="shared" si="12"/>
        <v>12</v>
      </c>
      <c r="B16" s="14" t="s">
        <v>52</v>
      </c>
      <c r="C16" s="15" t="s">
        <v>56</v>
      </c>
      <c r="D16" s="16" t="s">
        <v>57</v>
      </c>
      <c r="E16" s="44" t="s">
        <v>58</v>
      </c>
      <c r="G16" s="19">
        <f t="shared" si="0"/>
        <v>37</v>
      </c>
      <c r="H16" s="19">
        <f t="shared" si="1"/>
        <v>4</v>
      </c>
      <c r="I16" s="19">
        <f t="shared" si="2"/>
        <v>3</v>
      </c>
      <c r="J16" s="19">
        <f t="shared" si="13"/>
        <v>0</v>
      </c>
      <c r="K16" s="19">
        <f t="shared" si="3"/>
        <v>0</v>
      </c>
      <c r="L16" s="19">
        <f t="shared" si="4"/>
        <v>5</v>
      </c>
      <c r="M16" s="19">
        <f t="shared" si="5"/>
        <v>0</v>
      </c>
      <c r="N16" s="19">
        <f t="shared" si="6"/>
        <v>25</v>
      </c>
      <c r="O16" s="20">
        <f t="shared" si="7"/>
        <v>6.25</v>
      </c>
      <c r="P16" s="20">
        <f t="shared" si="8"/>
        <v>6.25</v>
      </c>
      <c r="Q16" s="20">
        <f t="shared" si="9"/>
        <v>6.25</v>
      </c>
      <c r="R16" s="21" t="e">
        <f>+Q16/#REF!</f>
        <v>#REF!</v>
      </c>
      <c r="S16" s="21" t="e">
        <f t="shared" si="10"/>
        <v>#REF!</v>
      </c>
      <c r="T16" s="19" t="e">
        <f t="shared" si="11"/>
        <v>#REF!</v>
      </c>
    </row>
    <row r="17" spans="1:41" s="26" customFormat="1" ht="17.100000000000001" customHeight="1">
      <c r="A17" s="13">
        <f t="shared" si="12"/>
        <v>13</v>
      </c>
      <c r="B17" s="14" t="s">
        <v>59</v>
      </c>
      <c r="C17" s="15" t="s">
        <v>60</v>
      </c>
      <c r="D17" s="16" t="s">
        <v>61</v>
      </c>
      <c r="E17" s="44" t="s">
        <v>62</v>
      </c>
      <c r="F17" s="18"/>
      <c r="G17" s="19">
        <f t="shared" si="0"/>
        <v>22</v>
      </c>
      <c r="H17" s="19">
        <f t="shared" si="1"/>
        <v>3</v>
      </c>
      <c r="I17" s="19">
        <f t="shared" si="2"/>
        <v>1</v>
      </c>
      <c r="J17" s="19">
        <f t="shared" si="13"/>
        <v>0</v>
      </c>
      <c r="K17" s="19">
        <f t="shared" si="3"/>
        <v>0</v>
      </c>
      <c r="L17" s="19">
        <f t="shared" si="4"/>
        <v>2</v>
      </c>
      <c r="M17" s="19">
        <f t="shared" si="5"/>
        <v>4</v>
      </c>
      <c r="N17" s="19">
        <f t="shared" si="6"/>
        <v>12</v>
      </c>
      <c r="O17" s="20">
        <f t="shared" si="7"/>
        <v>3</v>
      </c>
      <c r="P17" s="20">
        <f t="shared" si="8"/>
        <v>3</v>
      </c>
      <c r="Q17" s="20">
        <f t="shared" si="9"/>
        <v>3</v>
      </c>
      <c r="R17" s="21" t="e">
        <f>+Q17/#REF!</f>
        <v>#REF!</v>
      </c>
      <c r="S17" s="21" t="e">
        <f t="shared" si="10"/>
        <v>#REF!</v>
      </c>
      <c r="T17" s="19" t="e">
        <f t="shared" si="11"/>
        <v>#REF!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41" s="18" customFormat="1" ht="17.100000000000001" customHeight="1">
      <c r="A18" s="13">
        <f t="shared" si="12"/>
        <v>14</v>
      </c>
      <c r="B18" s="14" t="s">
        <v>63</v>
      </c>
      <c r="C18" s="15" t="s">
        <v>64</v>
      </c>
      <c r="D18" s="16" t="s">
        <v>65</v>
      </c>
      <c r="E18" s="44" t="s">
        <v>66</v>
      </c>
      <c r="G18" s="19">
        <f t="shared" si="0"/>
        <v>11</v>
      </c>
      <c r="H18" s="19">
        <f t="shared" si="1"/>
        <v>2</v>
      </c>
      <c r="I18" s="19">
        <f t="shared" si="2"/>
        <v>1</v>
      </c>
      <c r="J18" s="19">
        <f t="shared" si="13"/>
        <v>0</v>
      </c>
      <c r="K18" s="19">
        <f t="shared" si="3"/>
        <v>0</v>
      </c>
      <c r="L18" s="19">
        <f t="shared" si="4"/>
        <v>0</v>
      </c>
      <c r="M18" s="19">
        <f t="shared" si="5"/>
        <v>0</v>
      </c>
      <c r="N18" s="19">
        <f t="shared" si="6"/>
        <v>8</v>
      </c>
      <c r="O18" s="20">
        <f t="shared" si="7"/>
        <v>2</v>
      </c>
      <c r="P18" s="20">
        <f t="shared" si="8"/>
        <v>2</v>
      </c>
      <c r="Q18" s="20">
        <f t="shared" si="9"/>
        <v>2</v>
      </c>
      <c r="R18" s="21" t="e">
        <f>+Q18/#REF!</f>
        <v>#REF!</v>
      </c>
      <c r="S18" s="21" t="e">
        <f t="shared" si="10"/>
        <v>#REF!</v>
      </c>
      <c r="T18" s="19" t="e">
        <f t="shared" si="11"/>
        <v>#REF!</v>
      </c>
    </row>
    <row r="19" spans="1:41" s="18" customFormat="1" ht="17.100000000000001" customHeight="1">
      <c r="A19" s="13">
        <f t="shared" si="12"/>
        <v>15</v>
      </c>
      <c r="B19" s="23" t="s">
        <v>67</v>
      </c>
      <c r="C19" s="24" t="s">
        <v>68</v>
      </c>
      <c r="D19" s="25" t="s">
        <v>69</v>
      </c>
      <c r="E19" s="44" t="s">
        <v>70</v>
      </c>
      <c r="G19" s="19">
        <f t="shared" si="0"/>
        <v>17</v>
      </c>
      <c r="H19" s="19">
        <f t="shared" si="1"/>
        <v>3</v>
      </c>
      <c r="I19" s="19">
        <f t="shared" si="2"/>
        <v>2</v>
      </c>
      <c r="J19" s="19">
        <f t="shared" si="13"/>
        <v>0</v>
      </c>
      <c r="K19" s="19">
        <f t="shared" si="3"/>
        <v>0</v>
      </c>
      <c r="L19" s="19">
        <f t="shared" si="4"/>
        <v>0</v>
      </c>
      <c r="M19" s="19">
        <f t="shared" si="5"/>
        <v>0</v>
      </c>
      <c r="N19" s="19">
        <f t="shared" si="6"/>
        <v>12</v>
      </c>
      <c r="O19" s="20">
        <f t="shared" si="7"/>
        <v>3</v>
      </c>
      <c r="P19" s="20">
        <f t="shared" si="8"/>
        <v>3</v>
      </c>
      <c r="Q19" s="20">
        <f t="shared" si="9"/>
        <v>3</v>
      </c>
      <c r="R19" s="21" t="e">
        <f>+Q19/#REF!</f>
        <v>#REF!</v>
      </c>
      <c r="S19" s="21" t="e">
        <f t="shared" si="10"/>
        <v>#REF!</v>
      </c>
      <c r="T19" s="19" t="e">
        <f t="shared" si="11"/>
        <v>#REF!</v>
      </c>
    </row>
    <row r="20" spans="1:41" s="18" customFormat="1" ht="17.100000000000001" customHeight="1">
      <c r="A20" s="13">
        <f t="shared" si="12"/>
        <v>16</v>
      </c>
      <c r="B20" s="23" t="s">
        <v>71</v>
      </c>
      <c r="C20" s="24" t="s">
        <v>72</v>
      </c>
      <c r="D20" s="25" t="s">
        <v>73</v>
      </c>
      <c r="E20" s="46" t="s">
        <v>74</v>
      </c>
      <c r="G20" s="19">
        <f t="shared" si="0"/>
        <v>22</v>
      </c>
      <c r="H20" s="19">
        <f t="shared" si="1"/>
        <v>3</v>
      </c>
      <c r="I20" s="19">
        <f t="shared" si="2"/>
        <v>1</v>
      </c>
      <c r="J20" s="19">
        <f t="shared" si="13"/>
        <v>0</v>
      </c>
      <c r="K20" s="19">
        <f t="shared" si="3"/>
        <v>0</v>
      </c>
      <c r="L20" s="19">
        <f t="shared" si="4"/>
        <v>2</v>
      </c>
      <c r="M20" s="19">
        <f t="shared" si="5"/>
        <v>4</v>
      </c>
      <c r="N20" s="19">
        <f t="shared" si="6"/>
        <v>12</v>
      </c>
      <c r="O20" s="20">
        <f t="shared" si="7"/>
        <v>3</v>
      </c>
      <c r="P20" s="20">
        <f t="shared" si="8"/>
        <v>3</v>
      </c>
      <c r="Q20" s="20">
        <f t="shared" si="9"/>
        <v>3</v>
      </c>
      <c r="R20" s="21" t="e">
        <f>+Q20/#REF!</f>
        <v>#REF!</v>
      </c>
      <c r="S20" s="21" t="e">
        <f t="shared" si="10"/>
        <v>#REF!</v>
      </c>
      <c r="T20" s="19" t="e">
        <f t="shared" si="11"/>
        <v>#REF!</v>
      </c>
    </row>
    <row r="21" spans="1:41" s="18" customFormat="1" ht="17.100000000000001" customHeight="1">
      <c r="A21" s="13">
        <f t="shared" si="12"/>
        <v>17</v>
      </c>
      <c r="B21" s="14" t="s">
        <v>75</v>
      </c>
      <c r="C21" s="15" t="s">
        <v>76</v>
      </c>
      <c r="D21" s="16" t="s">
        <v>77</v>
      </c>
      <c r="E21" s="45">
        <v>0.88541666666666663</v>
      </c>
      <c r="G21" s="19">
        <f t="shared" si="0"/>
        <v>17</v>
      </c>
      <c r="H21" s="19">
        <f t="shared" si="1"/>
        <v>0</v>
      </c>
      <c r="I21" s="19">
        <f t="shared" si="2"/>
        <v>0</v>
      </c>
      <c r="J21" s="19">
        <f t="shared" si="13"/>
        <v>1</v>
      </c>
      <c r="K21" s="19">
        <f t="shared" si="3"/>
        <v>0</v>
      </c>
      <c r="L21" s="19">
        <f t="shared" si="4"/>
        <v>0</v>
      </c>
      <c r="M21" s="19">
        <f t="shared" si="5"/>
        <v>0</v>
      </c>
      <c r="N21" s="19">
        <f t="shared" si="6"/>
        <v>16</v>
      </c>
      <c r="O21" s="20">
        <f t="shared" si="7"/>
        <v>4</v>
      </c>
      <c r="P21" s="20">
        <f t="shared" si="8"/>
        <v>4</v>
      </c>
      <c r="Q21" s="20">
        <f t="shared" si="9"/>
        <v>4</v>
      </c>
      <c r="R21" s="21" t="e">
        <f>+Q21/#REF!</f>
        <v>#REF!</v>
      </c>
      <c r="S21" s="21" t="e">
        <f t="shared" si="10"/>
        <v>#REF!</v>
      </c>
      <c r="T21" s="19" t="e">
        <f t="shared" si="11"/>
        <v>#REF!</v>
      </c>
    </row>
    <row r="22" spans="1:41" s="18" customFormat="1" ht="17.100000000000001" customHeight="1">
      <c r="A22" s="13">
        <f t="shared" si="12"/>
        <v>18</v>
      </c>
      <c r="B22" s="23" t="s">
        <v>78</v>
      </c>
      <c r="C22" s="24" t="s">
        <v>79</v>
      </c>
      <c r="D22" s="25" t="s">
        <v>80</v>
      </c>
      <c r="E22" s="46" t="s">
        <v>81</v>
      </c>
      <c r="G22" s="19">
        <f t="shared" si="0"/>
        <v>18</v>
      </c>
      <c r="H22" s="19">
        <f t="shared" si="1"/>
        <v>0</v>
      </c>
      <c r="I22" s="19">
        <f t="shared" si="2"/>
        <v>0</v>
      </c>
      <c r="J22" s="19">
        <f t="shared" si="13"/>
        <v>2</v>
      </c>
      <c r="K22" s="19">
        <f t="shared" si="3"/>
        <v>0</v>
      </c>
      <c r="L22" s="19">
        <f t="shared" si="4"/>
        <v>4</v>
      </c>
      <c r="M22" s="19">
        <f t="shared" si="5"/>
        <v>4</v>
      </c>
      <c r="N22" s="19">
        <f t="shared" si="6"/>
        <v>8</v>
      </c>
      <c r="O22" s="20">
        <f t="shared" si="7"/>
        <v>2</v>
      </c>
      <c r="P22" s="20">
        <f t="shared" si="8"/>
        <v>2</v>
      </c>
      <c r="Q22" s="20">
        <f t="shared" si="9"/>
        <v>2</v>
      </c>
      <c r="R22" s="21" t="e">
        <f>+Q22/#REF!</f>
        <v>#REF!</v>
      </c>
      <c r="S22" s="21" t="e">
        <f t="shared" si="10"/>
        <v>#REF!</v>
      </c>
      <c r="T22" s="19" t="e">
        <f t="shared" si="11"/>
        <v>#REF!</v>
      </c>
    </row>
    <row r="23" spans="1:41" s="17" customFormat="1" ht="17.100000000000001" customHeight="1">
      <c r="A23" s="13">
        <f t="shared" si="12"/>
        <v>19</v>
      </c>
      <c r="B23" s="14" t="s">
        <v>82</v>
      </c>
      <c r="C23" s="15" t="s">
        <v>83</v>
      </c>
      <c r="D23" s="16" t="s">
        <v>84</v>
      </c>
      <c r="E23" s="44" t="s">
        <v>85</v>
      </c>
      <c r="F23" s="18"/>
      <c r="G23" s="19">
        <f t="shared" si="0"/>
        <v>11</v>
      </c>
      <c r="H23" s="19">
        <f t="shared" si="1"/>
        <v>2</v>
      </c>
      <c r="I23" s="19">
        <f t="shared" si="2"/>
        <v>1</v>
      </c>
      <c r="J23" s="19">
        <f t="shared" si="13"/>
        <v>0</v>
      </c>
      <c r="K23" s="19">
        <f t="shared" si="3"/>
        <v>0</v>
      </c>
      <c r="L23" s="19">
        <f t="shared" si="4"/>
        <v>0</v>
      </c>
      <c r="M23" s="19">
        <f t="shared" si="5"/>
        <v>0</v>
      </c>
      <c r="N23" s="19">
        <f t="shared" si="6"/>
        <v>8</v>
      </c>
      <c r="O23" s="20">
        <f t="shared" si="7"/>
        <v>2</v>
      </c>
      <c r="P23" s="20">
        <f t="shared" si="8"/>
        <v>2</v>
      </c>
      <c r="Q23" s="20">
        <f t="shared" si="9"/>
        <v>2</v>
      </c>
      <c r="R23" s="21" t="e">
        <f>+Q23/#REF!</f>
        <v>#REF!</v>
      </c>
      <c r="S23" s="21" t="e">
        <f t="shared" si="10"/>
        <v>#REF!</v>
      </c>
      <c r="T23" s="19" t="e">
        <f t="shared" si="11"/>
        <v>#REF!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41" s="18" customFormat="1" ht="17.100000000000001" customHeight="1">
      <c r="A24" s="13">
        <f t="shared" si="12"/>
        <v>20</v>
      </c>
      <c r="B24" s="14" t="s">
        <v>86</v>
      </c>
      <c r="C24" s="15" t="s">
        <v>87</v>
      </c>
      <c r="D24" s="16" t="s">
        <v>88</v>
      </c>
      <c r="E24" s="44" t="s">
        <v>62</v>
      </c>
      <c r="G24" s="19">
        <f t="shared" si="0"/>
        <v>22</v>
      </c>
      <c r="H24" s="19">
        <f t="shared" si="1"/>
        <v>3</v>
      </c>
      <c r="I24" s="19">
        <f t="shared" si="2"/>
        <v>1</v>
      </c>
      <c r="J24" s="19">
        <f t="shared" si="13"/>
        <v>0</v>
      </c>
      <c r="K24" s="19">
        <f t="shared" si="3"/>
        <v>0</v>
      </c>
      <c r="L24" s="19">
        <f t="shared" si="4"/>
        <v>2</v>
      </c>
      <c r="M24" s="19">
        <f t="shared" si="5"/>
        <v>4</v>
      </c>
      <c r="N24" s="19">
        <f t="shared" si="6"/>
        <v>12</v>
      </c>
      <c r="O24" s="20">
        <f t="shared" si="7"/>
        <v>3</v>
      </c>
      <c r="P24" s="20">
        <f t="shared" si="8"/>
        <v>3</v>
      </c>
      <c r="Q24" s="20">
        <f t="shared" si="9"/>
        <v>3</v>
      </c>
      <c r="R24" s="21" t="e">
        <f>+Q24/#REF!</f>
        <v>#REF!</v>
      </c>
      <c r="S24" s="21" t="e">
        <f t="shared" si="10"/>
        <v>#REF!</v>
      </c>
      <c r="T24" s="19" t="e">
        <f t="shared" si="11"/>
        <v>#REF!</v>
      </c>
    </row>
    <row r="25" spans="1:41" s="26" customFormat="1" ht="17.100000000000001" customHeight="1">
      <c r="A25" s="13">
        <f t="shared" si="12"/>
        <v>21</v>
      </c>
      <c r="B25" s="14" t="s">
        <v>89</v>
      </c>
      <c r="C25" s="15" t="s">
        <v>90</v>
      </c>
      <c r="D25" s="16" t="s">
        <v>91</v>
      </c>
      <c r="E25" s="44" t="s">
        <v>92</v>
      </c>
      <c r="F25" s="18"/>
      <c r="G25" s="19">
        <f t="shared" si="0"/>
        <v>11</v>
      </c>
      <c r="H25" s="19">
        <f t="shared" si="1"/>
        <v>2</v>
      </c>
      <c r="I25" s="19">
        <f t="shared" si="2"/>
        <v>1</v>
      </c>
      <c r="J25" s="19">
        <f t="shared" si="13"/>
        <v>0</v>
      </c>
      <c r="K25" s="19">
        <f t="shared" si="3"/>
        <v>0</v>
      </c>
      <c r="L25" s="19">
        <f t="shared" si="4"/>
        <v>0</v>
      </c>
      <c r="M25" s="19">
        <f t="shared" si="5"/>
        <v>0</v>
      </c>
      <c r="N25" s="19">
        <f t="shared" si="6"/>
        <v>8</v>
      </c>
      <c r="O25" s="20">
        <f t="shared" si="7"/>
        <v>2</v>
      </c>
      <c r="P25" s="20">
        <f t="shared" si="8"/>
        <v>2</v>
      </c>
      <c r="Q25" s="20">
        <f t="shared" si="9"/>
        <v>2</v>
      </c>
      <c r="R25" s="21" t="e">
        <f>+Q25/#REF!</f>
        <v>#REF!</v>
      </c>
      <c r="S25" s="21" t="e">
        <f t="shared" si="10"/>
        <v>#REF!</v>
      </c>
      <c r="T25" s="19" t="e">
        <f t="shared" si="11"/>
        <v>#REF!</v>
      </c>
      <c r="U25" s="18"/>
      <c r="V25" s="18"/>
      <c r="W25" s="18"/>
      <c r="X25" s="18"/>
      <c r="Y25" s="18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2"/>
      <c r="AK25" s="22"/>
      <c r="AL25" s="22"/>
      <c r="AM25" s="22"/>
      <c r="AN25" s="22"/>
      <c r="AO25" s="22"/>
    </row>
    <row r="26" spans="1:41" s="22" customFormat="1" ht="17.100000000000001" customHeight="1">
      <c r="A26" s="13">
        <f t="shared" si="12"/>
        <v>22</v>
      </c>
      <c r="B26" s="14" t="s">
        <v>93</v>
      </c>
      <c r="C26" s="15" t="s">
        <v>94</v>
      </c>
      <c r="D26" s="16" t="s">
        <v>95</v>
      </c>
      <c r="E26" s="44" t="s">
        <v>96</v>
      </c>
      <c r="F26" s="18"/>
      <c r="G26" s="19">
        <f t="shared" si="0"/>
        <v>28</v>
      </c>
      <c r="H26" s="19">
        <f t="shared" si="1"/>
        <v>4</v>
      </c>
      <c r="I26" s="19">
        <f t="shared" si="2"/>
        <v>2</v>
      </c>
      <c r="J26" s="19">
        <f t="shared" si="13"/>
        <v>0</v>
      </c>
      <c r="K26" s="19">
        <f t="shared" si="3"/>
        <v>0</v>
      </c>
      <c r="L26" s="19">
        <f t="shared" si="4"/>
        <v>2</v>
      </c>
      <c r="M26" s="19">
        <f t="shared" si="5"/>
        <v>4</v>
      </c>
      <c r="N26" s="19">
        <f t="shared" si="6"/>
        <v>16</v>
      </c>
      <c r="O26" s="20">
        <f t="shared" si="7"/>
        <v>4</v>
      </c>
      <c r="P26" s="20">
        <f t="shared" si="8"/>
        <v>4</v>
      </c>
      <c r="Q26" s="20">
        <f t="shared" si="9"/>
        <v>4</v>
      </c>
      <c r="R26" s="21" t="e">
        <f>+Q26/#REF!</f>
        <v>#REF!</v>
      </c>
      <c r="S26" s="21" t="e">
        <f t="shared" si="10"/>
        <v>#REF!</v>
      </c>
      <c r="T26" s="19" t="e">
        <f t="shared" si="11"/>
        <v>#REF!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6"/>
      <c r="AK26" s="26"/>
      <c r="AL26" s="26"/>
      <c r="AM26" s="26"/>
      <c r="AN26" s="26"/>
      <c r="AO26" s="26"/>
    </row>
    <row r="27" spans="1:41" s="22" customFormat="1" ht="17.100000000000001" customHeight="1">
      <c r="A27" s="13">
        <f t="shared" si="12"/>
        <v>23</v>
      </c>
      <c r="B27" s="27" t="s">
        <v>93</v>
      </c>
      <c r="C27" s="28" t="s">
        <v>97</v>
      </c>
      <c r="D27" s="25" t="s">
        <v>98</v>
      </c>
      <c r="E27" s="44" t="s">
        <v>33</v>
      </c>
      <c r="F27" s="18"/>
      <c r="G27" s="19">
        <f t="shared" si="0"/>
        <v>11</v>
      </c>
      <c r="H27" s="19">
        <f t="shared" si="1"/>
        <v>2</v>
      </c>
      <c r="I27" s="19">
        <f t="shared" si="2"/>
        <v>1</v>
      </c>
      <c r="J27" s="19">
        <f t="shared" si="13"/>
        <v>0</v>
      </c>
      <c r="K27" s="19">
        <f t="shared" si="3"/>
        <v>0</v>
      </c>
      <c r="L27" s="19">
        <f t="shared" si="4"/>
        <v>0</v>
      </c>
      <c r="M27" s="19">
        <f t="shared" si="5"/>
        <v>0</v>
      </c>
      <c r="N27" s="19">
        <f t="shared" si="6"/>
        <v>8</v>
      </c>
      <c r="O27" s="20">
        <f t="shared" si="7"/>
        <v>2</v>
      </c>
      <c r="P27" s="20">
        <f t="shared" si="8"/>
        <v>2</v>
      </c>
      <c r="Q27" s="20">
        <f t="shared" si="9"/>
        <v>2</v>
      </c>
      <c r="R27" s="21" t="e">
        <f>+Q27/#REF!</f>
        <v>#REF!</v>
      </c>
      <c r="S27" s="21" t="e">
        <f t="shared" si="10"/>
        <v>#REF!</v>
      </c>
      <c r="T27" s="19" t="e">
        <f t="shared" si="11"/>
        <v>#REF!</v>
      </c>
      <c r="U27" s="18"/>
      <c r="V27" s="18"/>
      <c r="W27" s="18"/>
      <c r="X27" s="18"/>
      <c r="Y27" s="18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8"/>
      <c r="AL27" s="18"/>
      <c r="AM27" s="18"/>
      <c r="AN27" s="18"/>
      <c r="AO27" s="18"/>
    </row>
    <row r="28" spans="1:41" s="22" customFormat="1" ht="17.100000000000001" customHeight="1">
      <c r="A28" s="13">
        <f t="shared" si="12"/>
        <v>24</v>
      </c>
      <c r="B28" s="14" t="s">
        <v>93</v>
      </c>
      <c r="C28" s="15" t="s">
        <v>99</v>
      </c>
      <c r="D28" s="16" t="s">
        <v>100</v>
      </c>
      <c r="E28" s="44" t="s">
        <v>101</v>
      </c>
      <c r="F28" s="18"/>
      <c r="G28" s="19">
        <f t="shared" si="0"/>
        <v>11</v>
      </c>
      <c r="H28" s="19">
        <f t="shared" si="1"/>
        <v>2</v>
      </c>
      <c r="I28" s="19">
        <f t="shared" si="2"/>
        <v>1</v>
      </c>
      <c r="J28" s="19">
        <f t="shared" si="13"/>
        <v>0</v>
      </c>
      <c r="K28" s="19">
        <f t="shared" si="3"/>
        <v>0</v>
      </c>
      <c r="L28" s="19">
        <f t="shared" si="4"/>
        <v>0</v>
      </c>
      <c r="M28" s="19">
        <f t="shared" si="5"/>
        <v>0</v>
      </c>
      <c r="N28" s="19">
        <f t="shared" si="6"/>
        <v>8</v>
      </c>
      <c r="O28" s="20">
        <f t="shared" si="7"/>
        <v>2</v>
      </c>
      <c r="P28" s="20">
        <f t="shared" si="8"/>
        <v>2</v>
      </c>
      <c r="Q28" s="20">
        <f t="shared" si="9"/>
        <v>2</v>
      </c>
      <c r="R28" s="21" t="e">
        <f>+Q28/#REF!</f>
        <v>#REF!</v>
      </c>
      <c r="S28" s="21" t="e">
        <f t="shared" si="10"/>
        <v>#REF!</v>
      </c>
      <c r="T28" s="19" t="e">
        <f t="shared" si="11"/>
        <v>#REF!</v>
      </c>
      <c r="U28" s="18"/>
      <c r="V28" s="18"/>
      <c r="W28" s="18"/>
      <c r="X28" s="18"/>
      <c r="Y28" s="18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41" s="17" customFormat="1" ht="17.100000000000001" customHeight="1">
      <c r="A29" s="13">
        <f t="shared" si="12"/>
        <v>25</v>
      </c>
      <c r="B29" s="14" t="s">
        <v>93</v>
      </c>
      <c r="C29" s="15" t="s">
        <v>102</v>
      </c>
      <c r="D29" s="16" t="s">
        <v>103</v>
      </c>
      <c r="E29" s="44" t="s">
        <v>62</v>
      </c>
      <c r="F29" s="18"/>
      <c r="G29" s="19">
        <f t="shared" si="0"/>
        <v>22</v>
      </c>
      <c r="H29" s="19">
        <f t="shared" si="1"/>
        <v>3</v>
      </c>
      <c r="I29" s="19">
        <f t="shared" si="2"/>
        <v>1</v>
      </c>
      <c r="J29" s="19">
        <f t="shared" si="13"/>
        <v>0</v>
      </c>
      <c r="K29" s="19">
        <f t="shared" si="3"/>
        <v>0</v>
      </c>
      <c r="L29" s="19">
        <f t="shared" si="4"/>
        <v>2</v>
      </c>
      <c r="M29" s="19">
        <f t="shared" si="5"/>
        <v>4</v>
      </c>
      <c r="N29" s="19">
        <f t="shared" si="6"/>
        <v>12</v>
      </c>
      <c r="O29" s="20">
        <f t="shared" si="7"/>
        <v>3</v>
      </c>
      <c r="P29" s="20">
        <f t="shared" si="8"/>
        <v>3</v>
      </c>
      <c r="Q29" s="20">
        <f t="shared" si="9"/>
        <v>3</v>
      </c>
      <c r="R29" s="21" t="e">
        <f>+Q29/#REF!</f>
        <v>#REF!</v>
      </c>
      <c r="S29" s="21" t="e">
        <f t="shared" si="10"/>
        <v>#REF!</v>
      </c>
      <c r="T29" s="19" t="e">
        <f t="shared" si="11"/>
        <v>#REF!</v>
      </c>
      <c r="U29" s="18"/>
      <c r="V29" s="18"/>
      <c r="W29" s="18"/>
      <c r="X29" s="18"/>
      <c r="Y29" s="18"/>
      <c r="AJ29" s="22"/>
      <c r="AK29" s="22"/>
      <c r="AL29" s="22"/>
      <c r="AM29" s="22"/>
      <c r="AN29" s="22"/>
      <c r="AO29" s="22"/>
    </row>
    <row r="30" spans="1:41" s="17" customFormat="1" ht="17.100000000000001" customHeight="1">
      <c r="A30" s="13">
        <f t="shared" si="12"/>
        <v>26</v>
      </c>
      <c r="B30" s="14" t="s">
        <v>93</v>
      </c>
      <c r="C30" s="15" t="s">
        <v>104</v>
      </c>
      <c r="D30" s="16" t="s">
        <v>105</v>
      </c>
      <c r="E30" s="44" t="s">
        <v>62</v>
      </c>
      <c r="F30" s="18"/>
      <c r="G30" s="19">
        <f t="shared" si="0"/>
        <v>22</v>
      </c>
      <c r="H30" s="19">
        <f t="shared" si="1"/>
        <v>3</v>
      </c>
      <c r="I30" s="19">
        <f t="shared" si="2"/>
        <v>1</v>
      </c>
      <c r="J30" s="19">
        <f t="shared" si="13"/>
        <v>0</v>
      </c>
      <c r="K30" s="19">
        <f t="shared" si="3"/>
        <v>0</v>
      </c>
      <c r="L30" s="19">
        <f t="shared" si="4"/>
        <v>2</v>
      </c>
      <c r="M30" s="19">
        <f t="shared" si="5"/>
        <v>4</v>
      </c>
      <c r="N30" s="19">
        <f t="shared" si="6"/>
        <v>12</v>
      </c>
      <c r="O30" s="20">
        <f t="shared" si="7"/>
        <v>3</v>
      </c>
      <c r="P30" s="20">
        <f t="shared" si="8"/>
        <v>3</v>
      </c>
      <c r="Q30" s="20">
        <f t="shared" si="9"/>
        <v>3</v>
      </c>
      <c r="R30" s="21" t="e">
        <f>+Q30/#REF!</f>
        <v>#REF!</v>
      </c>
      <c r="S30" s="21" t="e">
        <f t="shared" si="10"/>
        <v>#REF!</v>
      </c>
      <c r="T30" s="19" t="e">
        <f t="shared" si="11"/>
        <v>#REF!</v>
      </c>
      <c r="U30" s="18"/>
      <c r="V30" s="18"/>
      <c r="W30" s="18"/>
      <c r="X30" s="18"/>
      <c r="Y30" s="18"/>
      <c r="AJ30" s="22"/>
      <c r="AK30" s="22"/>
      <c r="AL30" s="22"/>
      <c r="AM30" s="22"/>
      <c r="AN30" s="22"/>
      <c r="AO30" s="22"/>
    </row>
    <row r="31" spans="1:41" s="17" customFormat="1" ht="17.100000000000001" customHeight="1">
      <c r="A31" s="13">
        <f t="shared" si="12"/>
        <v>27</v>
      </c>
      <c r="B31" s="23" t="s">
        <v>106</v>
      </c>
      <c r="C31" s="24" t="s">
        <v>107</v>
      </c>
      <c r="D31" s="29" t="s">
        <v>108</v>
      </c>
      <c r="E31" s="44" t="s">
        <v>85</v>
      </c>
      <c r="F31" s="18"/>
      <c r="G31" s="19">
        <f t="shared" si="0"/>
        <v>11</v>
      </c>
      <c r="H31" s="19">
        <f t="shared" si="1"/>
        <v>2</v>
      </c>
      <c r="I31" s="19">
        <f t="shared" si="2"/>
        <v>1</v>
      </c>
      <c r="J31" s="19">
        <f t="shared" si="13"/>
        <v>0</v>
      </c>
      <c r="K31" s="19">
        <f t="shared" si="3"/>
        <v>0</v>
      </c>
      <c r="L31" s="19">
        <f t="shared" si="4"/>
        <v>0</v>
      </c>
      <c r="M31" s="19">
        <f t="shared" si="5"/>
        <v>0</v>
      </c>
      <c r="N31" s="19">
        <f t="shared" si="6"/>
        <v>8</v>
      </c>
      <c r="O31" s="20">
        <f t="shared" si="7"/>
        <v>2</v>
      </c>
      <c r="P31" s="20">
        <f t="shared" si="8"/>
        <v>2</v>
      </c>
      <c r="Q31" s="20">
        <f t="shared" si="9"/>
        <v>2</v>
      </c>
      <c r="R31" s="21" t="e">
        <f>+Q31/#REF!</f>
        <v>#REF!</v>
      </c>
      <c r="S31" s="21" t="e">
        <f t="shared" si="10"/>
        <v>#REF!</v>
      </c>
      <c r="T31" s="19" t="e">
        <f t="shared" si="11"/>
        <v>#REF!</v>
      </c>
      <c r="U31" s="18"/>
      <c r="V31" s="18"/>
      <c r="W31" s="18"/>
      <c r="X31" s="18"/>
      <c r="Y31" s="18"/>
      <c r="AJ31" s="22"/>
      <c r="AK31" s="22"/>
      <c r="AL31" s="22"/>
      <c r="AM31" s="22"/>
      <c r="AN31" s="22"/>
      <c r="AO31" s="22"/>
    </row>
    <row r="32" spans="1:41" s="18" customFormat="1" ht="17.100000000000001" customHeight="1">
      <c r="A32" s="13">
        <f t="shared" si="12"/>
        <v>28</v>
      </c>
      <c r="B32" s="14" t="s">
        <v>106</v>
      </c>
      <c r="C32" s="15" t="s">
        <v>109</v>
      </c>
      <c r="D32" s="16" t="s">
        <v>110</v>
      </c>
      <c r="E32" s="44" t="s">
        <v>111</v>
      </c>
      <c r="G32" s="19">
        <f t="shared" si="0"/>
        <v>11</v>
      </c>
      <c r="H32" s="19">
        <f t="shared" si="1"/>
        <v>2</v>
      </c>
      <c r="I32" s="19">
        <f t="shared" si="2"/>
        <v>1</v>
      </c>
      <c r="J32" s="19">
        <f t="shared" si="13"/>
        <v>0</v>
      </c>
      <c r="K32" s="19">
        <f t="shared" si="3"/>
        <v>0</v>
      </c>
      <c r="L32" s="19">
        <f t="shared" si="4"/>
        <v>0</v>
      </c>
      <c r="M32" s="19">
        <f t="shared" si="5"/>
        <v>0</v>
      </c>
      <c r="N32" s="19">
        <f t="shared" si="6"/>
        <v>8</v>
      </c>
      <c r="O32" s="20">
        <f t="shared" si="7"/>
        <v>2</v>
      </c>
      <c r="P32" s="20">
        <f t="shared" si="8"/>
        <v>2</v>
      </c>
      <c r="Q32" s="20">
        <f t="shared" si="9"/>
        <v>2</v>
      </c>
      <c r="R32" s="21" t="e">
        <f>+Q32/#REF!</f>
        <v>#REF!</v>
      </c>
      <c r="S32" s="21" t="e">
        <f t="shared" si="10"/>
        <v>#REF!</v>
      </c>
      <c r="T32" s="19" t="e">
        <f t="shared" si="11"/>
        <v>#REF!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2"/>
      <c r="AK32" s="22"/>
      <c r="AL32" s="22"/>
      <c r="AM32" s="22"/>
      <c r="AN32" s="22"/>
      <c r="AO32" s="22"/>
    </row>
    <row r="33" spans="1:94" s="17" customFormat="1" ht="17.100000000000001" customHeight="1">
      <c r="A33" s="13">
        <f t="shared" si="12"/>
        <v>29</v>
      </c>
      <c r="B33" s="14" t="s">
        <v>106</v>
      </c>
      <c r="C33" s="15" t="s">
        <v>112</v>
      </c>
      <c r="D33" s="16" t="s">
        <v>113</v>
      </c>
      <c r="E33" s="44" t="s">
        <v>114</v>
      </c>
      <c r="F33" s="18"/>
      <c r="G33" s="19">
        <f t="shared" si="0"/>
        <v>22</v>
      </c>
      <c r="H33" s="19">
        <f t="shared" si="1"/>
        <v>3</v>
      </c>
      <c r="I33" s="19">
        <f t="shared" si="2"/>
        <v>1</v>
      </c>
      <c r="J33" s="19">
        <f t="shared" si="13"/>
        <v>0</v>
      </c>
      <c r="K33" s="19">
        <f t="shared" si="3"/>
        <v>0</v>
      </c>
      <c r="L33" s="19">
        <f t="shared" si="4"/>
        <v>2</v>
      </c>
      <c r="M33" s="19">
        <f t="shared" si="5"/>
        <v>4</v>
      </c>
      <c r="N33" s="19">
        <f t="shared" si="6"/>
        <v>12</v>
      </c>
      <c r="O33" s="20">
        <f t="shared" si="7"/>
        <v>3</v>
      </c>
      <c r="P33" s="20">
        <f t="shared" si="8"/>
        <v>3</v>
      </c>
      <c r="Q33" s="20">
        <f t="shared" si="9"/>
        <v>3</v>
      </c>
      <c r="R33" s="21" t="e">
        <f>+Q33/#REF!</f>
        <v>#REF!</v>
      </c>
      <c r="S33" s="21" t="e">
        <f t="shared" si="10"/>
        <v>#REF!</v>
      </c>
      <c r="T33" s="19" t="e">
        <f t="shared" si="11"/>
        <v>#REF!</v>
      </c>
      <c r="U33" s="18"/>
      <c r="V33" s="18"/>
      <c r="W33" s="18"/>
      <c r="X33" s="18"/>
      <c r="Y33" s="18"/>
      <c r="AJ33" s="22"/>
      <c r="AK33" s="22"/>
      <c r="AL33" s="22"/>
      <c r="AM33" s="22"/>
      <c r="AN33" s="22"/>
      <c r="AO33" s="22"/>
    </row>
    <row r="34" spans="1:94" s="17" customFormat="1" ht="17.100000000000001" customHeight="1">
      <c r="A34" s="13">
        <f t="shared" si="12"/>
        <v>30</v>
      </c>
      <c r="B34" s="14" t="s">
        <v>106</v>
      </c>
      <c r="C34" s="15" t="s">
        <v>115</v>
      </c>
      <c r="D34" s="16" t="s">
        <v>116</v>
      </c>
      <c r="E34" s="45" t="s">
        <v>117</v>
      </c>
      <c r="F34" s="18"/>
      <c r="G34" s="19">
        <f t="shared" si="0"/>
        <v>16</v>
      </c>
      <c r="H34" s="19">
        <f t="shared" si="1"/>
        <v>2</v>
      </c>
      <c r="I34" s="19">
        <f t="shared" si="2"/>
        <v>0</v>
      </c>
      <c r="J34" s="19">
        <f t="shared" si="13"/>
        <v>0</v>
      </c>
      <c r="K34" s="19">
        <f t="shared" si="3"/>
        <v>0</v>
      </c>
      <c r="L34" s="19">
        <f t="shared" si="4"/>
        <v>2</v>
      </c>
      <c r="M34" s="19">
        <f t="shared" si="5"/>
        <v>4</v>
      </c>
      <c r="N34" s="19">
        <f t="shared" si="6"/>
        <v>8</v>
      </c>
      <c r="O34" s="20">
        <f t="shared" si="7"/>
        <v>2</v>
      </c>
      <c r="P34" s="20">
        <f t="shared" si="8"/>
        <v>2</v>
      </c>
      <c r="Q34" s="20">
        <f t="shared" si="9"/>
        <v>2</v>
      </c>
      <c r="R34" s="21" t="e">
        <f>+Q34/#REF!</f>
        <v>#REF!</v>
      </c>
      <c r="S34" s="21" t="e">
        <f t="shared" si="10"/>
        <v>#REF!</v>
      </c>
      <c r="T34" s="19" t="e">
        <f t="shared" si="11"/>
        <v>#REF!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</row>
    <row r="35" spans="1:94" s="18" customFormat="1" ht="17.100000000000001" customHeight="1">
      <c r="A35" s="13">
        <f t="shared" si="12"/>
        <v>31</v>
      </c>
      <c r="B35" s="14" t="s">
        <v>118</v>
      </c>
      <c r="C35" s="15" t="s">
        <v>119</v>
      </c>
      <c r="D35" s="16" t="s">
        <v>120</v>
      </c>
      <c r="E35" s="44" t="s">
        <v>121</v>
      </c>
      <c r="G35" s="19">
        <f t="shared" si="0"/>
        <v>11</v>
      </c>
      <c r="H35" s="19">
        <f t="shared" si="1"/>
        <v>2</v>
      </c>
      <c r="I35" s="19">
        <f t="shared" si="2"/>
        <v>1</v>
      </c>
      <c r="J35" s="19">
        <f t="shared" si="13"/>
        <v>0</v>
      </c>
      <c r="K35" s="19">
        <f t="shared" si="3"/>
        <v>0</v>
      </c>
      <c r="L35" s="19">
        <f t="shared" si="4"/>
        <v>0</v>
      </c>
      <c r="M35" s="19">
        <f t="shared" si="5"/>
        <v>0</v>
      </c>
      <c r="N35" s="19">
        <f t="shared" si="6"/>
        <v>8</v>
      </c>
      <c r="O35" s="20">
        <f t="shared" si="7"/>
        <v>2</v>
      </c>
      <c r="P35" s="20">
        <f t="shared" si="8"/>
        <v>2</v>
      </c>
      <c r="Q35" s="20">
        <f t="shared" si="9"/>
        <v>2</v>
      </c>
      <c r="R35" s="21" t="e">
        <f>+Q35/#REF!</f>
        <v>#REF!</v>
      </c>
      <c r="S35" s="21" t="e">
        <f t="shared" si="10"/>
        <v>#REF!</v>
      </c>
      <c r="T35" s="19" t="e">
        <f t="shared" si="11"/>
        <v>#REF!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2"/>
      <c r="AK35" s="22"/>
      <c r="AL35" s="22"/>
      <c r="AM35" s="22"/>
      <c r="AN35" s="22"/>
      <c r="AO35" s="22"/>
    </row>
    <row r="36" spans="1:94" s="17" customFormat="1" ht="17.100000000000001" customHeight="1">
      <c r="A36" s="13">
        <f t="shared" si="12"/>
        <v>32</v>
      </c>
      <c r="B36" s="14" t="s">
        <v>122</v>
      </c>
      <c r="C36" s="15" t="s">
        <v>123</v>
      </c>
      <c r="D36" s="16" t="s">
        <v>124</v>
      </c>
      <c r="E36" s="45">
        <v>0.5</v>
      </c>
      <c r="F36" s="18"/>
      <c r="G36" s="19">
        <f t="shared" si="0"/>
        <v>3</v>
      </c>
      <c r="H36" s="19">
        <f t="shared" si="1"/>
        <v>0</v>
      </c>
      <c r="I36" s="19">
        <f t="shared" si="2"/>
        <v>0</v>
      </c>
      <c r="J36" s="19">
        <f t="shared" si="13"/>
        <v>1</v>
      </c>
      <c r="K36" s="19">
        <f t="shared" si="3"/>
        <v>0</v>
      </c>
      <c r="L36" s="19">
        <f t="shared" si="4"/>
        <v>0</v>
      </c>
      <c r="M36" s="19">
        <f t="shared" si="5"/>
        <v>0</v>
      </c>
      <c r="N36" s="19">
        <f t="shared" si="6"/>
        <v>2</v>
      </c>
      <c r="O36" s="20">
        <f t="shared" si="7"/>
        <v>0.5</v>
      </c>
      <c r="P36" s="20">
        <f t="shared" si="8"/>
        <v>1</v>
      </c>
      <c r="Q36" s="20">
        <f t="shared" si="9"/>
        <v>1</v>
      </c>
      <c r="R36" s="21" t="e">
        <f>+Q36/#REF!</f>
        <v>#REF!</v>
      </c>
      <c r="S36" s="21" t="e">
        <f t="shared" si="10"/>
        <v>#REF!</v>
      </c>
      <c r="T36" s="19" t="e">
        <f t="shared" si="11"/>
        <v>#REF!</v>
      </c>
      <c r="U36" s="18"/>
      <c r="V36" s="18"/>
      <c r="W36" s="18"/>
      <c r="X36" s="18"/>
      <c r="Y36" s="18"/>
      <c r="AJ36" s="22"/>
      <c r="AK36" s="22"/>
      <c r="AL36" s="22"/>
      <c r="AM36" s="22"/>
      <c r="AN36" s="22"/>
      <c r="AO36" s="22"/>
    </row>
    <row r="37" spans="1:94" s="18" customFormat="1" ht="17.100000000000001" customHeight="1">
      <c r="A37" s="13">
        <f t="shared" si="12"/>
        <v>33</v>
      </c>
      <c r="B37" s="14" t="s">
        <v>122</v>
      </c>
      <c r="C37" s="15" t="s">
        <v>125</v>
      </c>
      <c r="D37" s="16" t="s">
        <v>126</v>
      </c>
      <c r="E37" s="45">
        <v>0.5</v>
      </c>
      <c r="G37" s="19">
        <f t="shared" si="0"/>
        <v>3</v>
      </c>
      <c r="H37" s="19">
        <f t="shared" si="1"/>
        <v>0</v>
      </c>
      <c r="I37" s="19">
        <f t="shared" si="2"/>
        <v>0</v>
      </c>
      <c r="J37" s="19">
        <f t="shared" si="13"/>
        <v>1</v>
      </c>
      <c r="K37" s="19">
        <f t="shared" si="3"/>
        <v>0</v>
      </c>
      <c r="L37" s="19">
        <f t="shared" si="4"/>
        <v>0</v>
      </c>
      <c r="M37" s="19">
        <f t="shared" si="5"/>
        <v>0</v>
      </c>
      <c r="N37" s="19">
        <f t="shared" si="6"/>
        <v>2</v>
      </c>
      <c r="O37" s="20">
        <f t="shared" si="7"/>
        <v>0.5</v>
      </c>
      <c r="P37" s="20">
        <f t="shared" si="8"/>
        <v>1</v>
      </c>
      <c r="Q37" s="20">
        <f t="shared" si="9"/>
        <v>1</v>
      </c>
      <c r="R37" s="21" t="e">
        <f>+Q37/#REF!</f>
        <v>#REF!</v>
      </c>
      <c r="S37" s="21" t="e">
        <f t="shared" si="10"/>
        <v>#REF!</v>
      </c>
      <c r="T37" s="19" t="e">
        <f t="shared" si="11"/>
        <v>#REF!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2"/>
      <c r="AK37" s="22"/>
      <c r="AL37" s="22"/>
      <c r="AM37" s="22"/>
      <c r="AN37" s="22"/>
      <c r="AO37" s="22"/>
    </row>
    <row r="38" spans="1:94" s="18" customFormat="1" ht="17.100000000000001" customHeight="1">
      <c r="A38" s="13">
        <f t="shared" si="12"/>
        <v>34</v>
      </c>
      <c r="B38" s="14" t="s">
        <v>127</v>
      </c>
      <c r="C38" s="15" t="s">
        <v>128</v>
      </c>
      <c r="D38" s="16" t="s">
        <v>129</v>
      </c>
      <c r="E38" s="44" t="s">
        <v>130</v>
      </c>
      <c r="G38" s="19">
        <f t="shared" si="0"/>
        <v>17</v>
      </c>
      <c r="H38" s="19">
        <f t="shared" si="1"/>
        <v>3</v>
      </c>
      <c r="I38" s="19">
        <f t="shared" si="2"/>
        <v>2</v>
      </c>
      <c r="J38" s="19">
        <f t="shared" si="13"/>
        <v>0</v>
      </c>
      <c r="K38" s="19">
        <f t="shared" si="3"/>
        <v>0</v>
      </c>
      <c r="L38" s="19">
        <f t="shared" si="4"/>
        <v>0</v>
      </c>
      <c r="M38" s="19">
        <f t="shared" si="5"/>
        <v>0</v>
      </c>
      <c r="N38" s="19">
        <f t="shared" si="6"/>
        <v>12</v>
      </c>
      <c r="O38" s="20">
        <f t="shared" si="7"/>
        <v>3</v>
      </c>
      <c r="P38" s="20">
        <f t="shared" si="8"/>
        <v>3</v>
      </c>
      <c r="Q38" s="20">
        <f t="shared" si="9"/>
        <v>3</v>
      </c>
      <c r="R38" s="21" t="e">
        <f>+Q38/#REF!</f>
        <v>#REF!</v>
      </c>
      <c r="S38" s="21" t="e">
        <f t="shared" si="10"/>
        <v>#REF!</v>
      </c>
      <c r="T38" s="19" t="e">
        <f t="shared" si="11"/>
        <v>#REF!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2"/>
      <c r="AK38" s="22"/>
      <c r="AL38" s="22"/>
      <c r="AM38" s="22"/>
      <c r="AN38" s="22"/>
      <c r="AO38" s="22"/>
    </row>
    <row r="39" spans="1:94" s="18" customFormat="1" ht="17.100000000000001" customHeight="1">
      <c r="A39" s="13">
        <f t="shared" si="12"/>
        <v>35</v>
      </c>
      <c r="B39" s="14" t="s">
        <v>131</v>
      </c>
      <c r="C39" s="15" t="s">
        <v>132</v>
      </c>
      <c r="D39" s="16" t="s">
        <v>133</v>
      </c>
      <c r="E39" s="44" t="s">
        <v>134</v>
      </c>
      <c r="G39" s="19">
        <f t="shared" si="0"/>
        <v>11</v>
      </c>
      <c r="H39" s="19">
        <f t="shared" si="1"/>
        <v>2</v>
      </c>
      <c r="I39" s="19">
        <f t="shared" si="2"/>
        <v>1</v>
      </c>
      <c r="J39" s="19">
        <f t="shared" si="13"/>
        <v>0</v>
      </c>
      <c r="K39" s="19">
        <f t="shared" si="3"/>
        <v>0</v>
      </c>
      <c r="L39" s="19">
        <f t="shared" si="4"/>
        <v>0</v>
      </c>
      <c r="M39" s="19">
        <f t="shared" si="5"/>
        <v>0</v>
      </c>
      <c r="N39" s="19">
        <f t="shared" si="6"/>
        <v>8</v>
      </c>
      <c r="O39" s="20">
        <f t="shared" si="7"/>
        <v>2</v>
      </c>
      <c r="P39" s="20">
        <f t="shared" si="8"/>
        <v>2</v>
      </c>
      <c r="Q39" s="20">
        <f t="shared" si="9"/>
        <v>2</v>
      </c>
      <c r="R39" s="21" t="e">
        <f>+Q39/#REF!</f>
        <v>#REF!</v>
      </c>
      <c r="S39" s="21" t="e">
        <f t="shared" si="10"/>
        <v>#REF!</v>
      </c>
      <c r="T39" s="19" t="e">
        <f t="shared" si="11"/>
        <v>#REF!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2"/>
      <c r="AK39" s="22"/>
      <c r="AL39" s="22"/>
      <c r="AM39" s="22"/>
      <c r="AN39" s="22"/>
      <c r="AO39" s="22"/>
    </row>
    <row r="40" spans="1:94" s="18" customFormat="1" ht="17.100000000000001" customHeight="1">
      <c r="A40" s="13">
        <f t="shared" si="12"/>
        <v>36</v>
      </c>
      <c r="B40" s="14" t="s">
        <v>131</v>
      </c>
      <c r="C40" s="15" t="s">
        <v>135</v>
      </c>
      <c r="D40" s="16" t="s">
        <v>136</v>
      </c>
      <c r="E40" s="44" t="s">
        <v>137</v>
      </c>
      <c r="G40" s="19">
        <f t="shared" si="0"/>
        <v>11</v>
      </c>
      <c r="H40" s="19">
        <f t="shared" si="1"/>
        <v>0</v>
      </c>
      <c r="I40" s="19">
        <f t="shared" si="2"/>
        <v>1</v>
      </c>
      <c r="J40" s="19">
        <f t="shared" si="13"/>
        <v>2</v>
      </c>
      <c r="K40" s="19">
        <f t="shared" si="3"/>
        <v>0</v>
      </c>
      <c r="L40" s="19">
        <f t="shared" si="4"/>
        <v>0</v>
      </c>
      <c r="M40" s="19">
        <f t="shared" si="5"/>
        <v>0</v>
      </c>
      <c r="N40" s="19">
        <f t="shared" si="6"/>
        <v>8</v>
      </c>
      <c r="O40" s="20">
        <f t="shared" si="7"/>
        <v>2</v>
      </c>
      <c r="P40" s="20">
        <f t="shared" si="8"/>
        <v>2</v>
      </c>
      <c r="Q40" s="20">
        <f t="shared" si="9"/>
        <v>2</v>
      </c>
      <c r="R40" s="21" t="e">
        <f>+Q40/#REF!</f>
        <v>#REF!</v>
      </c>
      <c r="S40" s="21" t="e">
        <f t="shared" si="10"/>
        <v>#REF!</v>
      </c>
      <c r="T40" s="19" t="e">
        <f t="shared" si="11"/>
        <v>#REF!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2"/>
      <c r="AK40" s="22"/>
      <c r="AL40" s="22"/>
      <c r="AM40" s="22"/>
      <c r="AN40" s="22"/>
      <c r="AO40" s="22"/>
    </row>
    <row r="41" spans="1:94" s="31" customFormat="1">
      <c r="A41" s="10"/>
      <c r="B41" s="30"/>
      <c r="C41" s="30"/>
      <c r="E41" s="3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94" s="12" customFormat="1" ht="30" customHeight="1">
      <c r="A42" s="10"/>
      <c r="B42" s="57" t="s">
        <v>138</v>
      </c>
      <c r="C42" s="58"/>
      <c r="D42" s="58"/>
      <c r="E42" s="59"/>
    </row>
    <row r="43" spans="1:94" s="18" customFormat="1" ht="17.100000000000001" customHeight="1">
      <c r="A43" s="13">
        <f>+ROW()-42</f>
        <v>1</v>
      </c>
      <c r="B43" s="14" t="s">
        <v>139</v>
      </c>
      <c r="C43" s="15" t="s">
        <v>140</v>
      </c>
      <c r="D43" s="16" t="s">
        <v>141</v>
      </c>
      <c r="E43" s="44" t="s">
        <v>142</v>
      </c>
      <c r="G43" s="19">
        <f t="shared" ref="G43:G106" si="14">LEN(E43)</f>
        <v>70</v>
      </c>
      <c r="H43" s="19">
        <f t="shared" ref="H43:H106" si="15">LEN(E43)-LEN(SUBSTITUTE(E43,":",""))</f>
        <v>11</v>
      </c>
      <c r="I43" s="19">
        <f t="shared" ref="I43:I106" si="16">LEN(E43)-LEN(SUBSTITUTE(E43,"-",""))</f>
        <v>9</v>
      </c>
      <c r="J43" s="19">
        <f t="shared" ref="J43:J106" si="17">LEN(E43)-LEN(SUBSTITUTE(E43,",",""))</f>
        <v>0</v>
      </c>
      <c r="K43" s="19">
        <f t="shared" ref="K43:K106" si="18">LEN(E43)-LEN(SUBSTITUTE(E43,".",""))</f>
        <v>0</v>
      </c>
      <c r="L43" s="19">
        <f t="shared" ref="L43:L106" si="19">LEN(E43)-LEN(SUBSTITUTE(E43," ",""))</f>
        <v>2</v>
      </c>
      <c r="M43" s="19">
        <f t="shared" ref="M43:M106" si="20">LEN(E43)-LEN(SUBSTITUTE(E43,"C/Ct",""))</f>
        <v>4</v>
      </c>
      <c r="N43" s="19">
        <f t="shared" ref="N43:N106" si="21">+G43-H43-I43-J43-K43-L43-M43</f>
        <v>44</v>
      </c>
      <c r="O43" s="20">
        <f t="shared" ref="O43:O106" si="22">+N43/4</f>
        <v>11</v>
      </c>
      <c r="P43" s="20">
        <f t="shared" ref="P43:P106" si="23">IF(O43&lt;=0.5,1,O43)</f>
        <v>11</v>
      </c>
      <c r="Q43" s="20">
        <f t="shared" ref="Q43:Q106" si="24">IF(G43&lt;&gt;0,(IF(P43=1.5,1,P43)),0)</f>
        <v>11</v>
      </c>
      <c r="R43" s="21" t="e">
        <f>+Q43/#REF!</f>
        <v>#REF!</v>
      </c>
      <c r="S43" s="21" t="e">
        <f t="shared" ref="S43:S106" si="25">IF(Q43&lt;&gt;0,(IF(R43&lt;=0.5,1,R43)),0)</f>
        <v>#REF!</v>
      </c>
      <c r="T43" s="19" t="e">
        <f t="shared" ref="T43:T106" si="26">ROUND(S43,0)</f>
        <v>#REF!</v>
      </c>
    </row>
    <row r="44" spans="1:94" s="18" customFormat="1" ht="17.100000000000001" customHeight="1">
      <c r="A44" s="13">
        <f t="shared" ref="A44:A107" si="27">+ROW()-42</f>
        <v>2</v>
      </c>
      <c r="B44" s="14" t="s">
        <v>143</v>
      </c>
      <c r="C44" s="15" t="s">
        <v>144</v>
      </c>
      <c r="D44" s="16" t="s">
        <v>145</v>
      </c>
      <c r="E44" s="44" t="s">
        <v>146</v>
      </c>
      <c r="G44" s="19">
        <f t="shared" si="14"/>
        <v>29</v>
      </c>
      <c r="H44" s="19">
        <f t="shared" si="15"/>
        <v>5</v>
      </c>
      <c r="I44" s="19">
        <f t="shared" si="16"/>
        <v>4</v>
      </c>
      <c r="J44" s="19">
        <f t="shared" si="17"/>
        <v>0</v>
      </c>
      <c r="K44" s="19">
        <f t="shared" si="18"/>
        <v>0</v>
      </c>
      <c r="L44" s="19">
        <f t="shared" si="19"/>
        <v>0</v>
      </c>
      <c r="M44" s="19">
        <f t="shared" si="20"/>
        <v>0</v>
      </c>
      <c r="N44" s="19">
        <f t="shared" si="21"/>
        <v>20</v>
      </c>
      <c r="O44" s="20">
        <f t="shared" si="22"/>
        <v>5</v>
      </c>
      <c r="P44" s="20">
        <f t="shared" si="23"/>
        <v>5</v>
      </c>
      <c r="Q44" s="20">
        <f t="shared" si="24"/>
        <v>5</v>
      </c>
      <c r="R44" s="21" t="e">
        <f>+Q44/#REF!</f>
        <v>#REF!</v>
      </c>
      <c r="S44" s="21" t="e">
        <f t="shared" si="25"/>
        <v>#REF!</v>
      </c>
      <c r="T44" s="19" t="e">
        <f t="shared" si="26"/>
        <v>#REF!</v>
      </c>
    </row>
    <row r="45" spans="1:94" s="18" customFormat="1" ht="17.100000000000001" customHeight="1">
      <c r="A45" s="13">
        <f t="shared" si="27"/>
        <v>3</v>
      </c>
      <c r="B45" s="14" t="s">
        <v>147</v>
      </c>
      <c r="C45" s="15" t="s">
        <v>148</v>
      </c>
      <c r="D45" s="16" t="s">
        <v>149</v>
      </c>
      <c r="E45" s="44" t="s">
        <v>150</v>
      </c>
      <c r="G45" s="19">
        <f t="shared" si="14"/>
        <v>35</v>
      </c>
      <c r="H45" s="19">
        <f t="shared" si="15"/>
        <v>6</v>
      </c>
      <c r="I45" s="19">
        <f t="shared" si="16"/>
        <v>5</v>
      </c>
      <c r="J45" s="19">
        <f t="shared" si="17"/>
        <v>0</v>
      </c>
      <c r="K45" s="19">
        <f t="shared" si="18"/>
        <v>0</v>
      </c>
      <c r="L45" s="19">
        <f t="shared" si="19"/>
        <v>0</v>
      </c>
      <c r="M45" s="19">
        <f t="shared" si="20"/>
        <v>0</v>
      </c>
      <c r="N45" s="19">
        <f t="shared" si="21"/>
        <v>24</v>
      </c>
      <c r="O45" s="20">
        <f t="shared" si="22"/>
        <v>6</v>
      </c>
      <c r="P45" s="20">
        <f t="shared" si="23"/>
        <v>6</v>
      </c>
      <c r="Q45" s="20">
        <f t="shared" si="24"/>
        <v>6</v>
      </c>
      <c r="R45" s="21" t="e">
        <f>+Q45/#REF!</f>
        <v>#REF!</v>
      </c>
      <c r="S45" s="21" t="e">
        <f t="shared" si="25"/>
        <v>#REF!</v>
      </c>
      <c r="T45" s="19" t="e">
        <f t="shared" si="26"/>
        <v>#REF!</v>
      </c>
    </row>
    <row r="46" spans="1:94" s="22" customFormat="1" ht="17.100000000000001" customHeight="1">
      <c r="A46" s="13">
        <f t="shared" si="27"/>
        <v>4</v>
      </c>
      <c r="B46" s="14" t="s">
        <v>151</v>
      </c>
      <c r="C46" s="15" t="s">
        <v>152</v>
      </c>
      <c r="D46" s="16" t="s">
        <v>153</v>
      </c>
      <c r="E46" s="44" t="s">
        <v>154</v>
      </c>
      <c r="F46" s="18"/>
      <c r="G46" s="19">
        <f t="shared" si="14"/>
        <v>53</v>
      </c>
      <c r="H46" s="19">
        <f t="shared" si="15"/>
        <v>9</v>
      </c>
      <c r="I46" s="19">
        <f t="shared" si="16"/>
        <v>8</v>
      </c>
      <c r="J46" s="19">
        <f t="shared" si="17"/>
        <v>0</v>
      </c>
      <c r="K46" s="19">
        <f t="shared" si="18"/>
        <v>0</v>
      </c>
      <c r="L46" s="19">
        <f t="shared" si="19"/>
        <v>0</v>
      </c>
      <c r="M46" s="19">
        <f t="shared" si="20"/>
        <v>0</v>
      </c>
      <c r="N46" s="19">
        <f t="shared" si="21"/>
        <v>36</v>
      </c>
      <c r="O46" s="20">
        <f t="shared" si="22"/>
        <v>9</v>
      </c>
      <c r="P46" s="20">
        <f t="shared" si="23"/>
        <v>9</v>
      </c>
      <c r="Q46" s="20">
        <f t="shared" si="24"/>
        <v>9</v>
      </c>
      <c r="R46" s="21" t="e">
        <f>+Q46/#REF!</f>
        <v>#REF!</v>
      </c>
      <c r="S46" s="21" t="e">
        <f t="shared" si="25"/>
        <v>#REF!</v>
      </c>
      <c r="T46" s="19" t="e">
        <f t="shared" si="26"/>
        <v>#REF!</v>
      </c>
      <c r="U46" s="18"/>
      <c r="V46" s="18"/>
      <c r="W46" s="18"/>
      <c r="X46" s="18"/>
      <c r="Y46" s="18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94" s="22" customFormat="1" ht="17.100000000000001" customHeight="1">
      <c r="A47" s="13">
        <f t="shared" si="27"/>
        <v>5</v>
      </c>
      <c r="B47" s="14" t="s">
        <v>155</v>
      </c>
      <c r="C47" s="15" t="s">
        <v>156</v>
      </c>
      <c r="D47" s="16" t="s">
        <v>157</v>
      </c>
      <c r="E47" s="44" t="s">
        <v>158</v>
      </c>
      <c r="F47" s="18"/>
      <c r="G47" s="19">
        <f t="shared" si="14"/>
        <v>17</v>
      </c>
      <c r="H47" s="19">
        <f t="shared" si="15"/>
        <v>3</v>
      </c>
      <c r="I47" s="19">
        <f t="shared" si="16"/>
        <v>2</v>
      </c>
      <c r="J47" s="19">
        <f t="shared" si="17"/>
        <v>0</v>
      </c>
      <c r="K47" s="19">
        <f t="shared" si="18"/>
        <v>0</v>
      </c>
      <c r="L47" s="19">
        <f t="shared" si="19"/>
        <v>0</v>
      </c>
      <c r="M47" s="19">
        <f t="shared" si="20"/>
        <v>0</v>
      </c>
      <c r="N47" s="19">
        <f t="shared" si="21"/>
        <v>12</v>
      </c>
      <c r="O47" s="20">
        <f t="shared" si="22"/>
        <v>3</v>
      </c>
      <c r="P47" s="20">
        <f t="shared" si="23"/>
        <v>3</v>
      </c>
      <c r="Q47" s="20">
        <f t="shared" si="24"/>
        <v>3</v>
      </c>
      <c r="R47" s="21" t="e">
        <f>+Q47/#REF!</f>
        <v>#REF!</v>
      </c>
      <c r="S47" s="21" t="e">
        <f t="shared" si="25"/>
        <v>#REF!</v>
      </c>
      <c r="T47" s="19" t="e">
        <f t="shared" si="26"/>
        <v>#REF!</v>
      </c>
      <c r="U47" s="18"/>
      <c r="V47" s="18"/>
      <c r="W47" s="18"/>
      <c r="X47" s="18"/>
      <c r="Y47" s="18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94" s="17" customFormat="1" ht="17.100000000000001" customHeight="1">
      <c r="A48" s="13">
        <f t="shared" si="27"/>
        <v>6</v>
      </c>
      <c r="B48" s="14" t="s">
        <v>155</v>
      </c>
      <c r="C48" s="15" t="s">
        <v>159</v>
      </c>
      <c r="D48" s="16" t="s">
        <v>160</v>
      </c>
      <c r="E48" s="44" t="s">
        <v>161</v>
      </c>
      <c r="F48" s="18"/>
      <c r="G48" s="19">
        <f t="shared" si="14"/>
        <v>35</v>
      </c>
      <c r="H48" s="19">
        <f t="shared" si="15"/>
        <v>6</v>
      </c>
      <c r="I48" s="19">
        <f t="shared" si="16"/>
        <v>5</v>
      </c>
      <c r="J48" s="19">
        <f t="shared" si="17"/>
        <v>0</v>
      </c>
      <c r="K48" s="19">
        <f t="shared" si="18"/>
        <v>0</v>
      </c>
      <c r="L48" s="19">
        <f t="shared" si="19"/>
        <v>0</v>
      </c>
      <c r="M48" s="19">
        <f t="shared" si="20"/>
        <v>0</v>
      </c>
      <c r="N48" s="19">
        <f t="shared" si="21"/>
        <v>24</v>
      </c>
      <c r="O48" s="20">
        <f t="shared" si="22"/>
        <v>6</v>
      </c>
      <c r="P48" s="20">
        <f t="shared" si="23"/>
        <v>6</v>
      </c>
      <c r="Q48" s="20">
        <f t="shared" si="24"/>
        <v>6</v>
      </c>
      <c r="R48" s="21" t="e">
        <f>+Q48/#REF!</f>
        <v>#REF!</v>
      </c>
      <c r="S48" s="21" t="e">
        <f t="shared" si="25"/>
        <v>#REF!</v>
      </c>
      <c r="T48" s="19" t="e">
        <f t="shared" si="26"/>
        <v>#REF!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7" customFormat="1" ht="17.100000000000001" customHeight="1">
      <c r="A49" s="13">
        <f t="shared" si="27"/>
        <v>7</v>
      </c>
      <c r="B49" s="14" t="s">
        <v>16</v>
      </c>
      <c r="C49" s="15" t="s">
        <v>162</v>
      </c>
      <c r="D49" s="16" t="s">
        <v>163</v>
      </c>
      <c r="E49" s="44" t="s">
        <v>164</v>
      </c>
      <c r="F49" s="18"/>
      <c r="G49" s="19">
        <f t="shared" si="14"/>
        <v>53</v>
      </c>
      <c r="H49" s="19">
        <f t="shared" si="15"/>
        <v>9</v>
      </c>
      <c r="I49" s="19">
        <f t="shared" si="16"/>
        <v>8</v>
      </c>
      <c r="J49" s="19">
        <f t="shared" si="17"/>
        <v>0</v>
      </c>
      <c r="K49" s="19">
        <f t="shared" si="18"/>
        <v>0</v>
      </c>
      <c r="L49" s="19">
        <f t="shared" si="19"/>
        <v>0</v>
      </c>
      <c r="M49" s="19">
        <f t="shared" si="20"/>
        <v>0</v>
      </c>
      <c r="N49" s="19">
        <f t="shared" si="21"/>
        <v>36</v>
      </c>
      <c r="O49" s="20">
        <f t="shared" si="22"/>
        <v>9</v>
      </c>
      <c r="P49" s="20">
        <f t="shared" si="23"/>
        <v>9</v>
      </c>
      <c r="Q49" s="20">
        <f t="shared" si="24"/>
        <v>9</v>
      </c>
      <c r="R49" s="21" t="e">
        <f>+Q49/#REF!</f>
        <v>#REF!</v>
      </c>
      <c r="S49" s="21" t="e">
        <f t="shared" si="25"/>
        <v>#REF!</v>
      </c>
      <c r="T49" s="19" t="e">
        <f t="shared" si="26"/>
        <v>#REF!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8" customFormat="1" ht="17.100000000000001" customHeight="1">
      <c r="A50" s="13">
        <f t="shared" si="27"/>
        <v>8</v>
      </c>
      <c r="B50" s="14" t="s">
        <v>16</v>
      </c>
      <c r="C50" s="15" t="s">
        <v>17</v>
      </c>
      <c r="D50" s="16" t="s">
        <v>18</v>
      </c>
      <c r="E50" s="44" t="s">
        <v>165</v>
      </c>
      <c r="G50" s="19">
        <f t="shared" si="14"/>
        <v>17</v>
      </c>
      <c r="H50" s="19">
        <f t="shared" si="15"/>
        <v>3</v>
      </c>
      <c r="I50" s="19">
        <f t="shared" si="16"/>
        <v>2</v>
      </c>
      <c r="J50" s="19">
        <f t="shared" si="17"/>
        <v>0</v>
      </c>
      <c r="K50" s="19">
        <f t="shared" si="18"/>
        <v>0</v>
      </c>
      <c r="L50" s="19">
        <f t="shared" si="19"/>
        <v>0</v>
      </c>
      <c r="M50" s="19">
        <f t="shared" si="20"/>
        <v>0</v>
      </c>
      <c r="N50" s="19">
        <f t="shared" si="21"/>
        <v>12</v>
      </c>
      <c r="O50" s="20">
        <f t="shared" si="22"/>
        <v>3</v>
      </c>
      <c r="P50" s="20">
        <f t="shared" si="23"/>
        <v>3</v>
      </c>
      <c r="Q50" s="20">
        <f t="shared" si="24"/>
        <v>3</v>
      </c>
      <c r="R50" s="21" t="e">
        <f>+Q50/#REF!</f>
        <v>#REF!</v>
      </c>
      <c r="S50" s="21" t="e">
        <f t="shared" si="25"/>
        <v>#REF!</v>
      </c>
      <c r="T50" s="19" t="e">
        <f t="shared" si="26"/>
        <v>#REF!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s="17" customFormat="1" ht="17.100000000000001" customHeight="1">
      <c r="A51" s="13">
        <f t="shared" si="27"/>
        <v>9</v>
      </c>
      <c r="B51" s="14" t="s">
        <v>16</v>
      </c>
      <c r="C51" s="15" t="s">
        <v>20</v>
      </c>
      <c r="D51" s="16" t="s">
        <v>21</v>
      </c>
      <c r="E51" s="44" t="s">
        <v>166</v>
      </c>
      <c r="F51" s="18"/>
      <c r="G51" s="19">
        <f t="shared" si="14"/>
        <v>17</v>
      </c>
      <c r="H51" s="19">
        <f t="shared" si="15"/>
        <v>3</v>
      </c>
      <c r="I51" s="19">
        <f t="shared" si="16"/>
        <v>2</v>
      </c>
      <c r="J51" s="19">
        <f t="shared" si="17"/>
        <v>0</v>
      </c>
      <c r="K51" s="19">
        <f t="shared" si="18"/>
        <v>0</v>
      </c>
      <c r="L51" s="19">
        <f t="shared" si="19"/>
        <v>0</v>
      </c>
      <c r="M51" s="19">
        <f t="shared" si="20"/>
        <v>0</v>
      </c>
      <c r="N51" s="19">
        <f t="shared" si="21"/>
        <v>12</v>
      </c>
      <c r="O51" s="20">
        <f t="shared" si="22"/>
        <v>3</v>
      </c>
      <c r="P51" s="20">
        <f t="shared" si="23"/>
        <v>3</v>
      </c>
      <c r="Q51" s="20">
        <f t="shared" si="24"/>
        <v>3</v>
      </c>
      <c r="R51" s="21" t="e">
        <f>+Q51/#REF!</f>
        <v>#REF!</v>
      </c>
      <c r="S51" s="21" t="e">
        <f t="shared" si="25"/>
        <v>#REF!</v>
      </c>
      <c r="T51" s="19" t="e">
        <f t="shared" si="26"/>
        <v>#REF!</v>
      </c>
      <c r="U51" s="18"/>
      <c r="V51" s="18"/>
      <c r="W51" s="18"/>
      <c r="X51" s="18"/>
      <c r="Y51" s="18"/>
    </row>
    <row r="52" spans="1:35" s="17" customFormat="1" ht="17.100000000000001" customHeight="1">
      <c r="A52" s="13">
        <f t="shared" si="27"/>
        <v>10</v>
      </c>
      <c r="B52" s="23" t="s">
        <v>167</v>
      </c>
      <c r="C52" s="24" t="s">
        <v>168</v>
      </c>
      <c r="D52" s="25" t="s">
        <v>169</v>
      </c>
      <c r="E52" s="44" t="s">
        <v>154</v>
      </c>
      <c r="F52" s="18"/>
      <c r="G52" s="19">
        <f t="shared" si="14"/>
        <v>53</v>
      </c>
      <c r="H52" s="19">
        <f t="shared" si="15"/>
        <v>9</v>
      </c>
      <c r="I52" s="19">
        <f t="shared" si="16"/>
        <v>8</v>
      </c>
      <c r="J52" s="19">
        <f t="shared" si="17"/>
        <v>0</v>
      </c>
      <c r="K52" s="19">
        <f t="shared" si="18"/>
        <v>0</v>
      </c>
      <c r="L52" s="19">
        <f t="shared" si="19"/>
        <v>0</v>
      </c>
      <c r="M52" s="19">
        <f t="shared" si="20"/>
        <v>0</v>
      </c>
      <c r="N52" s="19">
        <f t="shared" si="21"/>
        <v>36</v>
      </c>
      <c r="O52" s="20">
        <f t="shared" si="22"/>
        <v>9</v>
      </c>
      <c r="P52" s="20">
        <f t="shared" si="23"/>
        <v>9</v>
      </c>
      <c r="Q52" s="20">
        <f t="shared" si="24"/>
        <v>9</v>
      </c>
      <c r="R52" s="21" t="e">
        <f>+Q52/#REF!</f>
        <v>#REF!</v>
      </c>
      <c r="S52" s="21" t="e">
        <f t="shared" si="25"/>
        <v>#REF!</v>
      </c>
      <c r="T52" s="19" t="e">
        <f t="shared" si="26"/>
        <v>#REF!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8" customFormat="1" ht="17.100000000000001" customHeight="1">
      <c r="A53" s="13">
        <f t="shared" si="27"/>
        <v>11</v>
      </c>
      <c r="B53" s="14" t="s">
        <v>23</v>
      </c>
      <c r="C53" s="15" t="s">
        <v>24</v>
      </c>
      <c r="D53" s="16" t="s">
        <v>25</v>
      </c>
      <c r="E53" s="44" t="s">
        <v>170</v>
      </c>
      <c r="G53" s="19">
        <f t="shared" si="14"/>
        <v>17</v>
      </c>
      <c r="H53" s="19">
        <f t="shared" si="15"/>
        <v>3</v>
      </c>
      <c r="I53" s="19">
        <f t="shared" si="16"/>
        <v>2</v>
      </c>
      <c r="J53" s="19">
        <f t="shared" si="17"/>
        <v>0</v>
      </c>
      <c r="K53" s="19">
        <f t="shared" si="18"/>
        <v>0</v>
      </c>
      <c r="L53" s="19">
        <f t="shared" si="19"/>
        <v>0</v>
      </c>
      <c r="M53" s="19">
        <f t="shared" si="20"/>
        <v>0</v>
      </c>
      <c r="N53" s="19">
        <f t="shared" si="21"/>
        <v>12</v>
      </c>
      <c r="O53" s="20">
        <f t="shared" si="22"/>
        <v>3</v>
      </c>
      <c r="P53" s="20">
        <f t="shared" si="23"/>
        <v>3</v>
      </c>
      <c r="Q53" s="20">
        <f t="shared" si="24"/>
        <v>3</v>
      </c>
      <c r="R53" s="21" t="e">
        <f>+Q53/#REF!</f>
        <v>#REF!</v>
      </c>
      <c r="S53" s="21" t="e">
        <f t="shared" si="25"/>
        <v>#REF!</v>
      </c>
      <c r="T53" s="19" t="e">
        <f t="shared" si="26"/>
        <v>#REF!</v>
      </c>
    </row>
    <row r="54" spans="1:35" s="18" customFormat="1" ht="17.100000000000001" customHeight="1">
      <c r="A54" s="13">
        <f t="shared" si="27"/>
        <v>12</v>
      </c>
      <c r="B54" s="14" t="s">
        <v>171</v>
      </c>
      <c r="C54" s="15" t="s">
        <v>172</v>
      </c>
      <c r="D54" s="16" t="s">
        <v>173</v>
      </c>
      <c r="E54" s="44" t="s">
        <v>174</v>
      </c>
      <c r="G54" s="19">
        <f t="shared" si="14"/>
        <v>35</v>
      </c>
      <c r="H54" s="19">
        <f t="shared" si="15"/>
        <v>6</v>
      </c>
      <c r="I54" s="19">
        <f t="shared" si="16"/>
        <v>5</v>
      </c>
      <c r="J54" s="19">
        <f t="shared" si="17"/>
        <v>0</v>
      </c>
      <c r="K54" s="19">
        <f t="shared" si="18"/>
        <v>0</v>
      </c>
      <c r="L54" s="19">
        <f t="shared" si="19"/>
        <v>0</v>
      </c>
      <c r="M54" s="19">
        <f t="shared" si="20"/>
        <v>0</v>
      </c>
      <c r="N54" s="19">
        <f t="shared" si="21"/>
        <v>24</v>
      </c>
      <c r="O54" s="20">
        <f t="shared" si="22"/>
        <v>6</v>
      </c>
      <c r="P54" s="20">
        <f t="shared" si="23"/>
        <v>6</v>
      </c>
      <c r="Q54" s="20">
        <f t="shared" si="24"/>
        <v>6</v>
      </c>
      <c r="R54" s="21" t="e">
        <f>+Q54/#REF!</f>
        <v>#REF!</v>
      </c>
      <c r="S54" s="21" t="e">
        <f t="shared" si="25"/>
        <v>#REF!</v>
      </c>
      <c r="T54" s="19" t="e">
        <f t="shared" si="26"/>
        <v>#REF!</v>
      </c>
    </row>
    <row r="55" spans="1:35" s="26" customFormat="1" ht="17.100000000000001" customHeight="1">
      <c r="A55" s="13">
        <f t="shared" si="27"/>
        <v>13</v>
      </c>
      <c r="B55" s="14" t="s">
        <v>27</v>
      </c>
      <c r="C55" s="15" t="s">
        <v>28</v>
      </c>
      <c r="D55" s="16" t="s">
        <v>29</v>
      </c>
      <c r="E55" s="44" t="s">
        <v>175</v>
      </c>
      <c r="F55" s="18"/>
      <c r="G55" s="19">
        <f t="shared" si="14"/>
        <v>35</v>
      </c>
      <c r="H55" s="19">
        <f t="shared" si="15"/>
        <v>6</v>
      </c>
      <c r="I55" s="19">
        <f t="shared" si="16"/>
        <v>5</v>
      </c>
      <c r="J55" s="19">
        <f t="shared" si="17"/>
        <v>0</v>
      </c>
      <c r="K55" s="19">
        <f t="shared" si="18"/>
        <v>0</v>
      </c>
      <c r="L55" s="19">
        <f t="shared" si="19"/>
        <v>0</v>
      </c>
      <c r="M55" s="19">
        <f t="shared" si="20"/>
        <v>0</v>
      </c>
      <c r="N55" s="19">
        <f t="shared" si="21"/>
        <v>24</v>
      </c>
      <c r="O55" s="20">
        <f t="shared" si="22"/>
        <v>6</v>
      </c>
      <c r="P55" s="20">
        <f t="shared" si="23"/>
        <v>6</v>
      </c>
      <c r="Q55" s="20">
        <f t="shared" si="24"/>
        <v>6</v>
      </c>
      <c r="R55" s="21" t="e">
        <f>+Q55/#REF!</f>
        <v>#REF!</v>
      </c>
      <c r="S55" s="21" t="e">
        <f t="shared" si="25"/>
        <v>#REF!</v>
      </c>
      <c r="T55" s="19" t="e">
        <f t="shared" si="26"/>
        <v>#REF!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18" customFormat="1" ht="17.100000000000001" customHeight="1">
      <c r="A56" s="13">
        <f t="shared" si="27"/>
        <v>14</v>
      </c>
      <c r="B56" s="14" t="s">
        <v>30</v>
      </c>
      <c r="C56" s="15" t="s">
        <v>31</v>
      </c>
      <c r="D56" s="16" t="s">
        <v>32</v>
      </c>
      <c r="E56" s="44" t="s">
        <v>176</v>
      </c>
      <c r="G56" s="19">
        <f t="shared" si="14"/>
        <v>17</v>
      </c>
      <c r="H56" s="19">
        <f t="shared" si="15"/>
        <v>3</v>
      </c>
      <c r="I56" s="19">
        <f t="shared" si="16"/>
        <v>2</v>
      </c>
      <c r="J56" s="19">
        <f t="shared" si="17"/>
        <v>0</v>
      </c>
      <c r="K56" s="19">
        <f t="shared" si="18"/>
        <v>0</v>
      </c>
      <c r="L56" s="19">
        <f t="shared" si="19"/>
        <v>0</v>
      </c>
      <c r="M56" s="19">
        <f t="shared" si="20"/>
        <v>0</v>
      </c>
      <c r="N56" s="19">
        <f t="shared" si="21"/>
        <v>12</v>
      </c>
      <c r="O56" s="20">
        <f t="shared" si="22"/>
        <v>3</v>
      </c>
      <c r="P56" s="20">
        <f t="shared" si="23"/>
        <v>3</v>
      </c>
      <c r="Q56" s="20">
        <f t="shared" si="24"/>
        <v>3</v>
      </c>
      <c r="R56" s="21" t="e">
        <f>+Q56/#REF!</f>
        <v>#REF!</v>
      </c>
      <c r="S56" s="21" t="e">
        <f t="shared" si="25"/>
        <v>#REF!</v>
      </c>
      <c r="T56" s="19" t="e">
        <f t="shared" si="26"/>
        <v>#REF!</v>
      </c>
    </row>
    <row r="57" spans="1:35" s="18" customFormat="1" ht="17.100000000000001" customHeight="1">
      <c r="A57" s="13">
        <f t="shared" si="27"/>
        <v>15</v>
      </c>
      <c r="B57" s="23" t="s">
        <v>177</v>
      </c>
      <c r="C57" s="24" t="s">
        <v>178</v>
      </c>
      <c r="D57" s="25" t="s">
        <v>179</v>
      </c>
      <c r="E57" s="44" t="s">
        <v>150</v>
      </c>
      <c r="G57" s="19">
        <f t="shared" si="14"/>
        <v>35</v>
      </c>
      <c r="H57" s="19">
        <f t="shared" si="15"/>
        <v>6</v>
      </c>
      <c r="I57" s="19">
        <f t="shared" si="16"/>
        <v>5</v>
      </c>
      <c r="J57" s="19">
        <f t="shared" si="17"/>
        <v>0</v>
      </c>
      <c r="K57" s="19">
        <f t="shared" si="18"/>
        <v>0</v>
      </c>
      <c r="L57" s="19">
        <f t="shared" si="19"/>
        <v>0</v>
      </c>
      <c r="M57" s="19">
        <f t="shared" si="20"/>
        <v>0</v>
      </c>
      <c r="N57" s="19">
        <f t="shared" si="21"/>
        <v>24</v>
      </c>
      <c r="O57" s="20">
        <f t="shared" si="22"/>
        <v>6</v>
      </c>
      <c r="P57" s="20">
        <f t="shared" si="23"/>
        <v>6</v>
      </c>
      <c r="Q57" s="20">
        <f t="shared" si="24"/>
        <v>6</v>
      </c>
      <c r="R57" s="21" t="e">
        <f>+Q57/#REF!</f>
        <v>#REF!</v>
      </c>
      <c r="S57" s="21" t="e">
        <f t="shared" si="25"/>
        <v>#REF!</v>
      </c>
      <c r="T57" s="19" t="e">
        <f t="shared" si="26"/>
        <v>#REF!</v>
      </c>
    </row>
    <row r="58" spans="1:35" s="18" customFormat="1" ht="17.100000000000001" customHeight="1">
      <c r="A58" s="13">
        <f t="shared" si="27"/>
        <v>16</v>
      </c>
      <c r="B58" s="23" t="s">
        <v>180</v>
      </c>
      <c r="C58" s="24" t="s">
        <v>181</v>
      </c>
      <c r="D58" s="25" t="s">
        <v>182</v>
      </c>
      <c r="E58" s="46" t="s">
        <v>183</v>
      </c>
      <c r="G58" s="19">
        <f t="shared" si="14"/>
        <v>29</v>
      </c>
      <c r="H58" s="19">
        <f t="shared" si="15"/>
        <v>0</v>
      </c>
      <c r="I58" s="19">
        <f t="shared" si="16"/>
        <v>4</v>
      </c>
      <c r="J58" s="19">
        <f t="shared" si="17"/>
        <v>5</v>
      </c>
      <c r="K58" s="19">
        <f t="shared" si="18"/>
        <v>0</v>
      </c>
      <c r="L58" s="19">
        <f t="shared" si="19"/>
        <v>0</v>
      </c>
      <c r="M58" s="19">
        <f t="shared" si="20"/>
        <v>0</v>
      </c>
      <c r="N58" s="19">
        <f t="shared" si="21"/>
        <v>20</v>
      </c>
      <c r="O58" s="20">
        <f t="shared" si="22"/>
        <v>5</v>
      </c>
      <c r="P58" s="20">
        <f t="shared" si="23"/>
        <v>5</v>
      </c>
      <c r="Q58" s="20">
        <f t="shared" si="24"/>
        <v>5</v>
      </c>
      <c r="R58" s="21" t="e">
        <f>+Q58/#REF!</f>
        <v>#REF!</v>
      </c>
      <c r="S58" s="21" t="e">
        <f t="shared" si="25"/>
        <v>#REF!</v>
      </c>
      <c r="T58" s="19" t="e">
        <f t="shared" si="26"/>
        <v>#REF!</v>
      </c>
    </row>
    <row r="59" spans="1:35" s="18" customFormat="1" ht="17.100000000000001" customHeight="1">
      <c r="A59" s="13">
        <f t="shared" si="27"/>
        <v>17</v>
      </c>
      <c r="B59" s="14" t="s">
        <v>184</v>
      </c>
      <c r="C59" s="15" t="s">
        <v>185</v>
      </c>
      <c r="D59" s="16" t="s">
        <v>186</v>
      </c>
      <c r="E59" s="44" t="s">
        <v>175</v>
      </c>
      <c r="G59" s="19">
        <f t="shared" si="14"/>
        <v>35</v>
      </c>
      <c r="H59" s="19">
        <f t="shared" si="15"/>
        <v>6</v>
      </c>
      <c r="I59" s="19">
        <f t="shared" si="16"/>
        <v>5</v>
      </c>
      <c r="J59" s="19">
        <f t="shared" si="17"/>
        <v>0</v>
      </c>
      <c r="K59" s="19">
        <f t="shared" si="18"/>
        <v>0</v>
      </c>
      <c r="L59" s="19">
        <f t="shared" si="19"/>
        <v>0</v>
      </c>
      <c r="M59" s="19">
        <f t="shared" si="20"/>
        <v>0</v>
      </c>
      <c r="N59" s="19">
        <f t="shared" si="21"/>
        <v>24</v>
      </c>
      <c r="O59" s="20">
        <f t="shared" si="22"/>
        <v>6</v>
      </c>
      <c r="P59" s="20">
        <f t="shared" si="23"/>
        <v>6</v>
      </c>
      <c r="Q59" s="20">
        <f t="shared" si="24"/>
        <v>6</v>
      </c>
      <c r="R59" s="21" t="e">
        <f>+Q59/#REF!</f>
        <v>#REF!</v>
      </c>
      <c r="S59" s="21" t="e">
        <f t="shared" si="25"/>
        <v>#REF!</v>
      </c>
      <c r="T59" s="19" t="e">
        <f t="shared" si="26"/>
        <v>#REF!</v>
      </c>
    </row>
    <row r="60" spans="1:35" s="18" customFormat="1" ht="17.100000000000001" customHeight="1">
      <c r="A60" s="13">
        <f t="shared" si="27"/>
        <v>18</v>
      </c>
      <c r="B60" s="23" t="s">
        <v>34</v>
      </c>
      <c r="C60" s="24" t="s">
        <v>35</v>
      </c>
      <c r="D60" s="25" t="s">
        <v>36</v>
      </c>
      <c r="E60" s="46" t="s">
        <v>187</v>
      </c>
      <c r="G60" s="19">
        <f t="shared" si="14"/>
        <v>17</v>
      </c>
      <c r="H60" s="19">
        <f t="shared" si="15"/>
        <v>3</v>
      </c>
      <c r="I60" s="19">
        <f t="shared" si="16"/>
        <v>2</v>
      </c>
      <c r="J60" s="19">
        <f t="shared" si="17"/>
        <v>0</v>
      </c>
      <c r="K60" s="19">
        <f t="shared" si="18"/>
        <v>0</v>
      </c>
      <c r="L60" s="19">
        <f t="shared" si="19"/>
        <v>0</v>
      </c>
      <c r="M60" s="19">
        <f t="shared" si="20"/>
        <v>0</v>
      </c>
      <c r="N60" s="19">
        <f t="shared" si="21"/>
        <v>12</v>
      </c>
      <c r="O60" s="20">
        <f t="shared" si="22"/>
        <v>3</v>
      </c>
      <c r="P60" s="20">
        <f t="shared" si="23"/>
        <v>3</v>
      </c>
      <c r="Q60" s="20">
        <f t="shared" si="24"/>
        <v>3</v>
      </c>
      <c r="R60" s="21" t="e">
        <f>+Q60/#REF!</f>
        <v>#REF!</v>
      </c>
      <c r="S60" s="21" t="e">
        <f t="shared" si="25"/>
        <v>#REF!</v>
      </c>
      <c r="T60" s="19" t="e">
        <f t="shared" si="26"/>
        <v>#REF!</v>
      </c>
    </row>
    <row r="61" spans="1:35" s="26" customFormat="1" ht="17.100000000000001" customHeight="1">
      <c r="A61" s="13">
        <f t="shared" si="27"/>
        <v>19</v>
      </c>
      <c r="B61" s="14" t="s">
        <v>38</v>
      </c>
      <c r="C61" s="15" t="s">
        <v>39</v>
      </c>
      <c r="D61" s="16" t="s">
        <v>40</v>
      </c>
      <c r="E61" s="44" t="s">
        <v>188</v>
      </c>
      <c r="F61" s="18"/>
      <c r="G61" s="19">
        <f t="shared" si="14"/>
        <v>23</v>
      </c>
      <c r="H61" s="19">
        <f t="shared" si="15"/>
        <v>4</v>
      </c>
      <c r="I61" s="19">
        <f t="shared" si="16"/>
        <v>3</v>
      </c>
      <c r="J61" s="19">
        <f t="shared" si="17"/>
        <v>0</v>
      </c>
      <c r="K61" s="19">
        <f t="shared" si="18"/>
        <v>0</v>
      </c>
      <c r="L61" s="19">
        <f t="shared" si="19"/>
        <v>0</v>
      </c>
      <c r="M61" s="19">
        <f t="shared" si="20"/>
        <v>0</v>
      </c>
      <c r="N61" s="19">
        <f t="shared" si="21"/>
        <v>16</v>
      </c>
      <c r="O61" s="20">
        <f t="shared" si="22"/>
        <v>4</v>
      </c>
      <c r="P61" s="20">
        <f t="shared" si="23"/>
        <v>4</v>
      </c>
      <c r="Q61" s="20">
        <f t="shared" si="24"/>
        <v>4</v>
      </c>
      <c r="R61" s="21" t="e">
        <f>+Q61/#REF!</f>
        <v>#REF!</v>
      </c>
      <c r="S61" s="21" t="e">
        <f t="shared" si="25"/>
        <v>#REF!</v>
      </c>
      <c r="T61" s="19" t="e">
        <f t="shared" si="26"/>
        <v>#REF!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s="26" customFormat="1" ht="17.100000000000001" customHeight="1">
      <c r="A62" s="13">
        <f t="shared" si="27"/>
        <v>20</v>
      </c>
      <c r="B62" s="14" t="s">
        <v>38</v>
      </c>
      <c r="C62" s="15" t="s">
        <v>39</v>
      </c>
      <c r="D62" s="16" t="s">
        <v>40</v>
      </c>
      <c r="E62" s="44" t="s">
        <v>188</v>
      </c>
      <c r="F62" s="18"/>
      <c r="G62" s="19">
        <f t="shared" si="14"/>
        <v>23</v>
      </c>
      <c r="H62" s="19">
        <f t="shared" si="15"/>
        <v>4</v>
      </c>
      <c r="I62" s="19">
        <f t="shared" si="16"/>
        <v>3</v>
      </c>
      <c r="J62" s="19">
        <f t="shared" si="17"/>
        <v>0</v>
      </c>
      <c r="K62" s="19">
        <f t="shared" si="18"/>
        <v>0</v>
      </c>
      <c r="L62" s="19">
        <f t="shared" si="19"/>
        <v>0</v>
      </c>
      <c r="M62" s="19">
        <f t="shared" si="20"/>
        <v>0</v>
      </c>
      <c r="N62" s="19">
        <f t="shared" si="21"/>
        <v>16</v>
      </c>
      <c r="O62" s="20">
        <f t="shared" si="22"/>
        <v>4</v>
      </c>
      <c r="P62" s="20">
        <f t="shared" si="23"/>
        <v>4</v>
      </c>
      <c r="Q62" s="20">
        <f t="shared" si="24"/>
        <v>4</v>
      </c>
      <c r="R62" s="21" t="e">
        <f>+Q62/#REF!</f>
        <v>#REF!</v>
      </c>
      <c r="S62" s="21" t="e">
        <f t="shared" si="25"/>
        <v>#REF!</v>
      </c>
      <c r="T62" s="19" t="e">
        <f t="shared" si="26"/>
        <v>#REF!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18" customFormat="1" ht="17.100000000000001" customHeight="1">
      <c r="A63" s="13">
        <f t="shared" si="27"/>
        <v>21</v>
      </c>
      <c r="B63" s="27" t="s">
        <v>189</v>
      </c>
      <c r="C63" s="28" t="s">
        <v>190</v>
      </c>
      <c r="D63" s="25" t="s">
        <v>191</v>
      </c>
      <c r="E63" s="44" t="s">
        <v>164</v>
      </c>
      <c r="G63" s="19">
        <f t="shared" si="14"/>
        <v>53</v>
      </c>
      <c r="H63" s="19">
        <f t="shared" si="15"/>
        <v>9</v>
      </c>
      <c r="I63" s="19">
        <f t="shared" si="16"/>
        <v>8</v>
      </c>
      <c r="J63" s="19">
        <f t="shared" si="17"/>
        <v>0</v>
      </c>
      <c r="K63" s="19">
        <f t="shared" si="18"/>
        <v>0</v>
      </c>
      <c r="L63" s="19">
        <f t="shared" si="19"/>
        <v>0</v>
      </c>
      <c r="M63" s="19">
        <f t="shared" si="20"/>
        <v>0</v>
      </c>
      <c r="N63" s="19">
        <f t="shared" si="21"/>
        <v>36</v>
      </c>
      <c r="O63" s="20">
        <f t="shared" si="22"/>
        <v>9</v>
      </c>
      <c r="P63" s="20">
        <f t="shared" si="23"/>
        <v>9</v>
      </c>
      <c r="Q63" s="20">
        <f t="shared" si="24"/>
        <v>9</v>
      </c>
      <c r="R63" s="21" t="e">
        <f>+Q63/#REF!</f>
        <v>#REF!</v>
      </c>
      <c r="S63" s="21" t="e">
        <f t="shared" si="25"/>
        <v>#REF!</v>
      </c>
      <c r="T63" s="19" t="e">
        <f t="shared" si="26"/>
        <v>#REF!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s="22" customFormat="1" ht="17.100000000000001" customHeight="1">
      <c r="A64" s="13">
        <f t="shared" si="27"/>
        <v>22</v>
      </c>
      <c r="B64" s="14" t="s">
        <v>189</v>
      </c>
      <c r="C64" s="15" t="s">
        <v>192</v>
      </c>
      <c r="D64" s="16" t="s">
        <v>193</v>
      </c>
      <c r="E64" s="44" t="s">
        <v>194</v>
      </c>
      <c r="F64" s="18"/>
      <c r="G64" s="19">
        <f t="shared" si="14"/>
        <v>59</v>
      </c>
      <c r="H64" s="19">
        <f t="shared" si="15"/>
        <v>10</v>
      </c>
      <c r="I64" s="19">
        <f t="shared" si="16"/>
        <v>9</v>
      </c>
      <c r="J64" s="19">
        <f t="shared" si="17"/>
        <v>0</v>
      </c>
      <c r="K64" s="19">
        <f t="shared" si="18"/>
        <v>0</v>
      </c>
      <c r="L64" s="19">
        <f t="shared" si="19"/>
        <v>0</v>
      </c>
      <c r="M64" s="19">
        <f t="shared" si="20"/>
        <v>0</v>
      </c>
      <c r="N64" s="19">
        <f t="shared" si="21"/>
        <v>40</v>
      </c>
      <c r="O64" s="20">
        <f t="shared" si="22"/>
        <v>10</v>
      </c>
      <c r="P64" s="20">
        <f t="shared" si="23"/>
        <v>10</v>
      </c>
      <c r="Q64" s="20">
        <f t="shared" si="24"/>
        <v>10</v>
      </c>
      <c r="R64" s="21" t="e">
        <f>+Q64/#REF!</f>
        <v>#REF!</v>
      </c>
      <c r="S64" s="21" t="e">
        <f t="shared" si="25"/>
        <v>#REF!</v>
      </c>
      <c r="T64" s="19" t="e">
        <f t="shared" si="26"/>
        <v>#REF!</v>
      </c>
      <c r="U64" s="18"/>
      <c r="V64" s="18"/>
      <c r="W64" s="18"/>
      <c r="X64" s="18"/>
      <c r="Y64" s="18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41" s="22" customFormat="1" ht="17.100000000000001" customHeight="1">
      <c r="A65" s="13">
        <f t="shared" si="27"/>
        <v>23</v>
      </c>
      <c r="B65" s="14" t="s">
        <v>195</v>
      </c>
      <c r="C65" s="15" t="s">
        <v>196</v>
      </c>
      <c r="D65" s="16" t="s">
        <v>197</v>
      </c>
      <c r="E65" s="44" t="s">
        <v>198</v>
      </c>
      <c r="F65" s="18"/>
      <c r="G65" s="19">
        <f t="shared" si="14"/>
        <v>29</v>
      </c>
      <c r="H65" s="19">
        <f t="shared" si="15"/>
        <v>5</v>
      </c>
      <c r="I65" s="19">
        <f t="shared" si="16"/>
        <v>4</v>
      </c>
      <c r="J65" s="19">
        <f t="shared" si="17"/>
        <v>0</v>
      </c>
      <c r="K65" s="19">
        <f t="shared" si="18"/>
        <v>0</v>
      </c>
      <c r="L65" s="19">
        <f t="shared" si="19"/>
        <v>0</v>
      </c>
      <c r="M65" s="19">
        <f t="shared" si="20"/>
        <v>0</v>
      </c>
      <c r="N65" s="19">
        <f t="shared" si="21"/>
        <v>20</v>
      </c>
      <c r="O65" s="20">
        <f t="shared" si="22"/>
        <v>5</v>
      </c>
      <c r="P65" s="20">
        <f t="shared" si="23"/>
        <v>5</v>
      </c>
      <c r="Q65" s="20">
        <f t="shared" si="24"/>
        <v>5</v>
      </c>
      <c r="R65" s="21" t="e">
        <f>+Q65/#REF!</f>
        <v>#REF!</v>
      </c>
      <c r="S65" s="21" t="e">
        <f t="shared" si="25"/>
        <v>#REF!</v>
      </c>
      <c r="T65" s="19" t="e">
        <f t="shared" si="26"/>
        <v>#REF!</v>
      </c>
      <c r="U65" s="18"/>
      <c r="V65" s="18"/>
      <c r="W65" s="18"/>
      <c r="X65" s="18"/>
      <c r="Y65" s="18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41" s="22" customFormat="1" ht="17.100000000000001" customHeight="1">
      <c r="A66" s="13">
        <f t="shared" si="27"/>
        <v>24</v>
      </c>
      <c r="B66" s="14" t="s">
        <v>42</v>
      </c>
      <c r="C66" s="15" t="s">
        <v>43</v>
      </c>
      <c r="D66" s="16" t="s">
        <v>44</v>
      </c>
      <c r="E66" s="44" t="s">
        <v>187</v>
      </c>
      <c r="F66" s="18"/>
      <c r="G66" s="19">
        <f t="shared" si="14"/>
        <v>17</v>
      </c>
      <c r="H66" s="19">
        <f t="shared" si="15"/>
        <v>3</v>
      </c>
      <c r="I66" s="19">
        <f t="shared" si="16"/>
        <v>2</v>
      </c>
      <c r="J66" s="19">
        <f t="shared" si="17"/>
        <v>0</v>
      </c>
      <c r="K66" s="19">
        <f t="shared" si="18"/>
        <v>0</v>
      </c>
      <c r="L66" s="19">
        <f t="shared" si="19"/>
        <v>0</v>
      </c>
      <c r="M66" s="19">
        <f t="shared" si="20"/>
        <v>0</v>
      </c>
      <c r="N66" s="19">
        <f t="shared" si="21"/>
        <v>12</v>
      </c>
      <c r="O66" s="20">
        <f t="shared" si="22"/>
        <v>3</v>
      </c>
      <c r="P66" s="20">
        <f t="shared" si="23"/>
        <v>3</v>
      </c>
      <c r="Q66" s="20">
        <f t="shared" si="24"/>
        <v>3</v>
      </c>
      <c r="R66" s="21" t="e">
        <f>+Q66/#REF!</f>
        <v>#REF!</v>
      </c>
      <c r="S66" s="21" t="e">
        <f t="shared" si="25"/>
        <v>#REF!</v>
      </c>
      <c r="T66" s="19" t="e">
        <f t="shared" si="26"/>
        <v>#REF!</v>
      </c>
      <c r="U66" s="18"/>
      <c r="V66" s="18"/>
      <c r="W66" s="18"/>
      <c r="X66" s="18"/>
      <c r="Y66" s="18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41" s="17" customFormat="1" ht="17.100000000000001" customHeight="1">
      <c r="A67" s="13">
        <f t="shared" si="27"/>
        <v>25</v>
      </c>
      <c r="B67" s="14" t="s">
        <v>46</v>
      </c>
      <c r="C67" s="15" t="s">
        <v>199</v>
      </c>
      <c r="D67" s="16" t="s">
        <v>200</v>
      </c>
      <c r="E67" s="44" t="s">
        <v>150</v>
      </c>
      <c r="F67" s="18"/>
      <c r="G67" s="19">
        <f t="shared" si="14"/>
        <v>35</v>
      </c>
      <c r="H67" s="19">
        <f t="shared" si="15"/>
        <v>6</v>
      </c>
      <c r="I67" s="19">
        <f t="shared" si="16"/>
        <v>5</v>
      </c>
      <c r="J67" s="19">
        <f t="shared" si="17"/>
        <v>0</v>
      </c>
      <c r="K67" s="19">
        <f t="shared" si="18"/>
        <v>0</v>
      </c>
      <c r="L67" s="19">
        <f t="shared" si="19"/>
        <v>0</v>
      </c>
      <c r="M67" s="19">
        <f t="shared" si="20"/>
        <v>0</v>
      </c>
      <c r="N67" s="19">
        <f t="shared" si="21"/>
        <v>24</v>
      </c>
      <c r="O67" s="20">
        <f t="shared" si="22"/>
        <v>6</v>
      </c>
      <c r="P67" s="20">
        <f t="shared" si="23"/>
        <v>6</v>
      </c>
      <c r="Q67" s="20">
        <f t="shared" si="24"/>
        <v>6</v>
      </c>
      <c r="R67" s="21" t="e">
        <f>+Q67/#REF!</f>
        <v>#REF!</v>
      </c>
      <c r="S67" s="21" t="e">
        <f t="shared" si="25"/>
        <v>#REF!</v>
      </c>
      <c r="T67" s="19" t="e">
        <f t="shared" si="26"/>
        <v>#REF!</v>
      </c>
      <c r="U67" s="18"/>
      <c r="V67" s="18"/>
      <c r="W67" s="18"/>
      <c r="X67" s="18"/>
      <c r="Y67" s="18"/>
      <c r="AJ67" s="22"/>
      <c r="AK67" s="22"/>
      <c r="AL67" s="22"/>
      <c r="AM67" s="22"/>
      <c r="AN67" s="22"/>
      <c r="AO67" s="22"/>
    </row>
    <row r="68" spans="1:41" s="17" customFormat="1" ht="17.100000000000001" customHeight="1">
      <c r="A68" s="13">
        <f t="shared" si="27"/>
        <v>26</v>
      </c>
      <c r="B68" s="23" t="s">
        <v>46</v>
      </c>
      <c r="C68" s="24" t="s">
        <v>47</v>
      </c>
      <c r="D68" s="29" t="s">
        <v>48</v>
      </c>
      <c r="E68" s="44" t="s">
        <v>201</v>
      </c>
      <c r="F68" s="18"/>
      <c r="G68" s="19">
        <f t="shared" si="14"/>
        <v>11</v>
      </c>
      <c r="H68" s="19">
        <f t="shared" si="15"/>
        <v>2</v>
      </c>
      <c r="I68" s="19">
        <f t="shared" si="16"/>
        <v>1</v>
      </c>
      <c r="J68" s="19">
        <f t="shared" si="17"/>
        <v>0</v>
      </c>
      <c r="K68" s="19">
        <f t="shared" si="18"/>
        <v>0</v>
      </c>
      <c r="L68" s="19">
        <f t="shared" si="19"/>
        <v>0</v>
      </c>
      <c r="M68" s="19">
        <f t="shared" si="20"/>
        <v>0</v>
      </c>
      <c r="N68" s="19">
        <f t="shared" si="21"/>
        <v>8</v>
      </c>
      <c r="O68" s="20">
        <f t="shared" si="22"/>
        <v>2</v>
      </c>
      <c r="P68" s="20">
        <f t="shared" si="23"/>
        <v>2</v>
      </c>
      <c r="Q68" s="20">
        <f t="shared" si="24"/>
        <v>2</v>
      </c>
      <c r="R68" s="21" t="e">
        <f>+Q68/#REF!</f>
        <v>#REF!</v>
      </c>
      <c r="S68" s="21" t="e">
        <f t="shared" si="25"/>
        <v>#REF!</v>
      </c>
      <c r="T68" s="19" t="e">
        <f t="shared" si="26"/>
        <v>#REF!</v>
      </c>
      <c r="U68" s="18"/>
      <c r="V68" s="18"/>
      <c r="W68" s="18"/>
      <c r="X68" s="18"/>
      <c r="Y68" s="18"/>
      <c r="AJ68" s="22"/>
      <c r="AK68" s="22"/>
      <c r="AL68" s="22"/>
      <c r="AM68" s="22"/>
      <c r="AN68" s="22"/>
      <c r="AO68" s="22"/>
    </row>
    <row r="69" spans="1:41" s="17" customFormat="1" ht="17.100000000000001" customHeight="1">
      <c r="A69" s="13">
        <f t="shared" si="27"/>
        <v>27</v>
      </c>
      <c r="B69" s="14" t="s">
        <v>46</v>
      </c>
      <c r="C69" s="15" t="s">
        <v>50</v>
      </c>
      <c r="D69" s="16" t="s">
        <v>51</v>
      </c>
      <c r="E69" s="44" t="s">
        <v>202</v>
      </c>
      <c r="F69" s="18"/>
      <c r="G69" s="19">
        <f t="shared" si="14"/>
        <v>23</v>
      </c>
      <c r="H69" s="19">
        <f t="shared" si="15"/>
        <v>4</v>
      </c>
      <c r="I69" s="19">
        <f t="shared" si="16"/>
        <v>3</v>
      </c>
      <c r="J69" s="19">
        <f t="shared" si="17"/>
        <v>0</v>
      </c>
      <c r="K69" s="19">
        <f t="shared" si="18"/>
        <v>0</v>
      </c>
      <c r="L69" s="19">
        <f t="shared" si="19"/>
        <v>0</v>
      </c>
      <c r="M69" s="19">
        <f t="shared" si="20"/>
        <v>0</v>
      </c>
      <c r="N69" s="19">
        <f t="shared" si="21"/>
        <v>16</v>
      </c>
      <c r="O69" s="20">
        <f t="shared" si="22"/>
        <v>4</v>
      </c>
      <c r="P69" s="20">
        <f t="shared" si="23"/>
        <v>4</v>
      </c>
      <c r="Q69" s="20">
        <f t="shared" si="24"/>
        <v>4</v>
      </c>
      <c r="R69" s="21" t="e">
        <f>+Q69/#REF!</f>
        <v>#REF!</v>
      </c>
      <c r="S69" s="21" t="e">
        <f t="shared" si="25"/>
        <v>#REF!</v>
      </c>
      <c r="T69" s="19" t="e">
        <f t="shared" si="26"/>
        <v>#REF!</v>
      </c>
      <c r="U69" s="18"/>
      <c r="V69" s="18"/>
      <c r="W69" s="18"/>
      <c r="X69" s="18"/>
      <c r="Y69" s="18"/>
      <c r="AJ69" s="22"/>
      <c r="AK69" s="22"/>
      <c r="AL69" s="22"/>
      <c r="AM69" s="22"/>
      <c r="AN69" s="22"/>
      <c r="AO69" s="22"/>
    </row>
    <row r="70" spans="1:41" s="17" customFormat="1" ht="17.100000000000001" customHeight="1">
      <c r="A70" s="13">
        <f t="shared" si="27"/>
        <v>28</v>
      </c>
      <c r="B70" s="14" t="s">
        <v>52</v>
      </c>
      <c r="C70" s="15" t="s">
        <v>53</v>
      </c>
      <c r="D70" s="16" t="s">
        <v>54</v>
      </c>
      <c r="E70" s="44" t="s">
        <v>203</v>
      </c>
      <c r="F70" s="18"/>
      <c r="G70" s="19">
        <f t="shared" si="14"/>
        <v>11</v>
      </c>
      <c r="H70" s="19">
        <f t="shared" si="15"/>
        <v>2</v>
      </c>
      <c r="I70" s="19">
        <f t="shared" si="16"/>
        <v>1</v>
      </c>
      <c r="J70" s="19">
        <f t="shared" si="17"/>
        <v>0</v>
      </c>
      <c r="K70" s="19">
        <f t="shared" si="18"/>
        <v>0</v>
      </c>
      <c r="L70" s="19">
        <f t="shared" si="19"/>
        <v>0</v>
      </c>
      <c r="M70" s="19">
        <f t="shared" si="20"/>
        <v>0</v>
      </c>
      <c r="N70" s="19">
        <f t="shared" si="21"/>
        <v>8</v>
      </c>
      <c r="O70" s="20">
        <f t="shared" si="22"/>
        <v>2</v>
      </c>
      <c r="P70" s="20">
        <f t="shared" si="23"/>
        <v>2</v>
      </c>
      <c r="Q70" s="20">
        <f t="shared" si="24"/>
        <v>2</v>
      </c>
      <c r="R70" s="21" t="e">
        <f>+Q70/#REF!</f>
        <v>#REF!</v>
      </c>
      <c r="S70" s="21" t="e">
        <f t="shared" si="25"/>
        <v>#REF!</v>
      </c>
      <c r="T70" s="19" t="e">
        <f t="shared" si="26"/>
        <v>#REF!</v>
      </c>
      <c r="U70" s="18"/>
      <c r="V70" s="18"/>
      <c r="W70" s="18"/>
      <c r="X70" s="18"/>
      <c r="Y70" s="18"/>
      <c r="AJ70" s="22"/>
      <c r="AK70" s="22"/>
      <c r="AL70" s="22"/>
      <c r="AM70" s="22"/>
      <c r="AN70" s="22"/>
      <c r="AO70" s="22"/>
    </row>
    <row r="71" spans="1:41" s="18" customFormat="1" ht="17.100000000000001" customHeight="1">
      <c r="A71" s="13">
        <f t="shared" si="27"/>
        <v>29</v>
      </c>
      <c r="B71" s="14" t="s">
        <v>52</v>
      </c>
      <c r="C71" s="15" t="s">
        <v>204</v>
      </c>
      <c r="D71" s="16" t="s">
        <v>205</v>
      </c>
      <c r="E71" s="44" t="s">
        <v>206</v>
      </c>
      <c r="G71" s="19">
        <f t="shared" si="14"/>
        <v>29</v>
      </c>
      <c r="H71" s="19">
        <f t="shared" si="15"/>
        <v>5</v>
      </c>
      <c r="I71" s="19">
        <f t="shared" si="16"/>
        <v>4</v>
      </c>
      <c r="J71" s="19">
        <f t="shared" si="17"/>
        <v>0</v>
      </c>
      <c r="K71" s="19">
        <f t="shared" si="18"/>
        <v>0</v>
      </c>
      <c r="L71" s="19">
        <f t="shared" si="19"/>
        <v>0</v>
      </c>
      <c r="M71" s="19">
        <f t="shared" si="20"/>
        <v>0</v>
      </c>
      <c r="N71" s="19">
        <f t="shared" si="21"/>
        <v>20</v>
      </c>
      <c r="O71" s="20">
        <f t="shared" si="22"/>
        <v>5</v>
      </c>
      <c r="P71" s="20">
        <f t="shared" si="23"/>
        <v>5</v>
      </c>
      <c r="Q71" s="20">
        <f t="shared" si="24"/>
        <v>5</v>
      </c>
      <c r="R71" s="21" t="e">
        <f>+Q71/#REF!</f>
        <v>#REF!</v>
      </c>
      <c r="S71" s="21" t="e">
        <f t="shared" si="25"/>
        <v>#REF!</v>
      </c>
      <c r="T71" s="19" t="e">
        <f t="shared" si="26"/>
        <v>#REF!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2"/>
      <c r="AK71" s="22"/>
      <c r="AL71" s="22"/>
      <c r="AM71" s="22"/>
      <c r="AN71" s="22"/>
      <c r="AO71" s="22"/>
    </row>
    <row r="72" spans="1:41" s="17" customFormat="1" ht="17.100000000000001" customHeight="1">
      <c r="A72" s="13">
        <f t="shared" si="27"/>
        <v>30</v>
      </c>
      <c r="B72" s="14" t="s">
        <v>52</v>
      </c>
      <c r="C72" s="15" t="s">
        <v>56</v>
      </c>
      <c r="D72" s="16" t="s">
        <v>57</v>
      </c>
      <c r="E72" s="44" t="s">
        <v>207</v>
      </c>
      <c r="F72" s="18"/>
      <c r="G72" s="19">
        <f t="shared" si="14"/>
        <v>23</v>
      </c>
      <c r="H72" s="19">
        <f t="shared" si="15"/>
        <v>4</v>
      </c>
      <c r="I72" s="19">
        <f t="shared" si="16"/>
        <v>3</v>
      </c>
      <c r="J72" s="19">
        <f t="shared" si="17"/>
        <v>0</v>
      </c>
      <c r="K72" s="19">
        <f t="shared" si="18"/>
        <v>0</v>
      </c>
      <c r="L72" s="19">
        <f t="shared" si="19"/>
        <v>0</v>
      </c>
      <c r="M72" s="19">
        <f t="shared" si="20"/>
        <v>0</v>
      </c>
      <c r="N72" s="19">
        <f t="shared" si="21"/>
        <v>16</v>
      </c>
      <c r="O72" s="20">
        <f t="shared" si="22"/>
        <v>4</v>
      </c>
      <c r="P72" s="20">
        <f t="shared" si="23"/>
        <v>4</v>
      </c>
      <c r="Q72" s="20">
        <f t="shared" si="24"/>
        <v>4</v>
      </c>
      <c r="R72" s="21" t="e">
        <f>+Q72/#REF!</f>
        <v>#REF!</v>
      </c>
      <c r="S72" s="21" t="e">
        <f t="shared" si="25"/>
        <v>#REF!</v>
      </c>
      <c r="T72" s="19" t="e">
        <f t="shared" si="26"/>
        <v>#REF!</v>
      </c>
      <c r="U72" s="18"/>
      <c r="V72" s="18"/>
      <c r="W72" s="18"/>
      <c r="X72" s="18"/>
      <c r="Y72" s="18"/>
      <c r="AJ72" s="22"/>
      <c r="AK72" s="22"/>
      <c r="AL72" s="22"/>
      <c r="AM72" s="22"/>
      <c r="AN72" s="22"/>
      <c r="AO72" s="22"/>
    </row>
    <row r="73" spans="1:41" s="18" customFormat="1" ht="17.100000000000001" customHeight="1">
      <c r="A73" s="13">
        <f t="shared" si="27"/>
        <v>31</v>
      </c>
      <c r="B73" s="14" t="s">
        <v>208</v>
      </c>
      <c r="C73" s="15" t="s">
        <v>209</v>
      </c>
      <c r="D73" s="16" t="s">
        <v>210</v>
      </c>
      <c r="E73" s="44" t="s">
        <v>211</v>
      </c>
      <c r="G73" s="19">
        <f t="shared" si="14"/>
        <v>29</v>
      </c>
      <c r="H73" s="19">
        <f t="shared" si="15"/>
        <v>5</v>
      </c>
      <c r="I73" s="19">
        <f t="shared" si="16"/>
        <v>4</v>
      </c>
      <c r="J73" s="19">
        <f t="shared" si="17"/>
        <v>0</v>
      </c>
      <c r="K73" s="19">
        <f t="shared" si="18"/>
        <v>0</v>
      </c>
      <c r="L73" s="19">
        <f t="shared" si="19"/>
        <v>0</v>
      </c>
      <c r="M73" s="19">
        <f t="shared" si="20"/>
        <v>0</v>
      </c>
      <c r="N73" s="19">
        <f t="shared" si="21"/>
        <v>20</v>
      </c>
      <c r="O73" s="20">
        <f t="shared" si="22"/>
        <v>5</v>
      </c>
      <c r="P73" s="20">
        <f t="shared" si="23"/>
        <v>5</v>
      </c>
      <c r="Q73" s="20">
        <f t="shared" si="24"/>
        <v>5</v>
      </c>
      <c r="R73" s="21" t="e">
        <f>+Q73/#REF!</f>
        <v>#REF!</v>
      </c>
      <c r="S73" s="21" t="e">
        <f t="shared" si="25"/>
        <v>#REF!</v>
      </c>
      <c r="T73" s="19" t="e">
        <f t="shared" si="26"/>
        <v>#REF!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2"/>
      <c r="AK73" s="22"/>
      <c r="AL73" s="22"/>
      <c r="AM73" s="22"/>
      <c r="AN73" s="22"/>
      <c r="AO73" s="22"/>
    </row>
    <row r="74" spans="1:41" s="18" customFormat="1" ht="17.100000000000001" customHeight="1">
      <c r="A74" s="13">
        <f t="shared" si="27"/>
        <v>32</v>
      </c>
      <c r="B74" s="14" t="s">
        <v>59</v>
      </c>
      <c r="C74" s="15" t="s">
        <v>60</v>
      </c>
      <c r="D74" s="16" t="s">
        <v>61</v>
      </c>
      <c r="E74" s="44" t="s">
        <v>176</v>
      </c>
      <c r="G74" s="19">
        <f t="shared" si="14"/>
        <v>17</v>
      </c>
      <c r="H74" s="19">
        <f t="shared" si="15"/>
        <v>3</v>
      </c>
      <c r="I74" s="19">
        <f t="shared" si="16"/>
        <v>2</v>
      </c>
      <c r="J74" s="19">
        <f t="shared" si="17"/>
        <v>0</v>
      </c>
      <c r="K74" s="19">
        <f t="shared" si="18"/>
        <v>0</v>
      </c>
      <c r="L74" s="19">
        <f t="shared" si="19"/>
        <v>0</v>
      </c>
      <c r="M74" s="19">
        <f t="shared" si="20"/>
        <v>0</v>
      </c>
      <c r="N74" s="19">
        <f t="shared" si="21"/>
        <v>12</v>
      </c>
      <c r="O74" s="20">
        <f t="shared" si="22"/>
        <v>3</v>
      </c>
      <c r="P74" s="20">
        <f t="shared" si="23"/>
        <v>3</v>
      </c>
      <c r="Q74" s="20">
        <f t="shared" si="24"/>
        <v>3</v>
      </c>
      <c r="R74" s="21" t="e">
        <f>+Q74/#REF!</f>
        <v>#REF!</v>
      </c>
      <c r="S74" s="21" t="e">
        <f t="shared" si="25"/>
        <v>#REF!</v>
      </c>
      <c r="T74" s="19" t="e">
        <f t="shared" si="26"/>
        <v>#REF!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2"/>
      <c r="AK74" s="22"/>
      <c r="AL74" s="22"/>
      <c r="AM74" s="22"/>
      <c r="AN74" s="22"/>
      <c r="AO74" s="22"/>
    </row>
    <row r="75" spans="1:41" s="18" customFormat="1" ht="17.100000000000001" customHeight="1">
      <c r="A75" s="13">
        <f t="shared" si="27"/>
        <v>33</v>
      </c>
      <c r="B75" s="14" t="s">
        <v>59</v>
      </c>
      <c r="C75" s="15" t="s">
        <v>212</v>
      </c>
      <c r="D75" s="16" t="s">
        <v>213</v>
      </c>
      <c r="E75" s="44" t="s">
        <v>214</v>
      </c>
      <c r="G75" s="19">
        <f t="shared" si="14"/>
        <v>23</v>
      </c>
      <c r="H75" s="19">
        <f t="shared" si="15"/>
        <v>4</v>
      </c>
      <c r="I75" s="19">
        <f t="shared" si="16"/>
        <v>3</v>
      </c>
      <c r="J75" s="19">
        <f t="shared" si="17"/>
        <v>0</v>
      </c>
      <c r="K75" s="19">
        <f t="shared" si="18"/>
        <v>0</v>
      </c>
      <c r="L75" s="19">
        <f t="shared" si="19"/>
        <v>0</v>
      </c>
      <c r="M75" s="19">
        <f t="shared" si="20"/>
        <v>0</v>
      </c>
      <c r="N75" s="19">
        <f t="shared" si="21"/>
        <v>16</v>
      </c>
      <c r="O75" s="20">
        <f t="shared" si="22"/>
        <v>4</v>
      </c>
      <c r="P75" s="20">
        <f t="shared" si="23"/>
        <v>4</v>
      </c>
      <c r="Q75" s="20">
        <f t="shared" si="24"/>
        <v>4</v>
      </c>
      <c r="R75" s="21" t="e">
        <f>+Q75/#REF!</f>
        <v>#REF!</v>
      </c>
      <c r="S75" s="21" t="e">
        <f t="shared" si="25"/>
        <v>#REF!</v>
      </c>
      <c r="T75" s="19" t="e">
        <f t="shared" si="26"/>
        <v>#REF!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2"/>
      <c r="AK75" s="22"/>
      <c r="AL75" s="22"/>
      <c r="AM75" s="22"/>
      <c r="AN75" s="22"/>
      <c r="AO75" s="22"/>
    </row>
    <row r="76" spans="1:41" s="17" customFormat="1" ht="17.100000000000001" customHeight="1">
      <c r="A76" s="13">
        <f t="shared" si="27"/>
        <v>34</v>
      </c>
      <c r="B76" s="14" t="s">
        <v>63</v>
      </c>
      <c r="C76" s="15" t="s">
        <v>64</v>
      </c>
      <c r="D76" s="16" t="s">
        <v>65</v>
      </c>
      <c r="E76" s="44" t="s">
        <v>188</v>
      </c>
      <c r="F76" s="18"/>
      <c r="G76" s="19">
        <f t="shared" si="14"/>
        <v>23</v>
      </c>
      <c r="H76" s="19">
        <f t="shared" si="15"/>
        <v>4</v>
      </c>
      <c r="I76" s="19">
        <f t="shared" si="16"/>
        <v>3</v>
      </c>
      <c r="J76" s="19">
        <f t="shared" si="17"/>
        <v>0</v>
      </c>
      <c r="K76" s="19">
        <f t="shared" si="18"/>
        <v>0</v>
      </c>
      <c r="L76" s="19">
        <f t="shared" si="19"/>
        <v>0</v>
      </c>
      <c r="M76" s="19">
        <f t="shared" si="20"/>
        <v>0</v>
      </c>
      <c r="N76" s="19">
        <f t="shared" si="21"/>
        <v>16</v>
      </c>
      <c r="O76" s="20">
        <f t="shared" si="22"/>
        <v>4</v>
      </c>
      <c r="P76" s="20">
        <f t="shared" si="23"/>
        <v>4</v>
      </c>
      <c r="Q76" s="20">
        <f t="shared" si="24"/>
        <v>4</v>
      </c>
      <c r="R76" s="21" t="e">
        <f>+Q76/#REF!</f>
        <v>#REF!</v>
      </c>
      <c r="S76" s="21" t="e">
        <f t="shared" si="25"/>
        <v>#REF!</v>
      </c>
      <c r="T76" s="19" t="e">
        <f t="shared" si="26"/>
        <v>#REF!</v>
      </c>
      <c r="U76" s="18"/>
      <c r="V76" s="18"/>
      <c r="W76" s="18"/>
      <c r="X76" s="18"/>
      <c r="Y76" s="18"/>
      <c r="AJ76" s="22"/>
      <c r="AK76" s="22"/>
      <c r="AL76" s="22"/>
      <c r="AM76" s="22"/>
      <c r="AN76" s="22"/>
      <c r="AO76" s="22"/>
    </row>
    <row r="77" spans="1:41" s="18" customFormat="1" ht="17.100000000000001" customHeight="1">
      <c r="A77" s="13">
        <f t="shared" si="27"/>
        <v>35</v>
      </c>
      <c r="B77" s="14" t="s">
        <v>215</v>
      </c>
      <c r="C77" s="15" t="s">
        <v>216</v>
      </c>
      <c r="D77" s="16" t="s">
        <v>217</v>
      </c>
      <c r="E77" s="44" t="s">
        <v>218</v>
      </c>
      <c r="G77" s="19">
        <f t="shared" si="14"/>
        <v>29</v>
      </c>
      <c r="H77" s="19">
        <f t="shared" si="15"/>
        <v>0</v>
      </c>
      <c r="I77" s="19">
        <f t="shared" si="16"/>
        <v>4</v>
      </c>
      <c r="J77" s="19">
        <f t="shared" si="17"/>
        <v>5</v>
      </c>
      <c r="K77" s="19">
        <f t="shared" si="18"/>
        <v>0</v>
      </c>
      <c r="L77" s="19">
        <f t="shared" si="19"/>
        <v>0</v>
      </c>
      <c r="M77" s="19">
        <f t="shared" si="20"/>
        <v>0</v>
      </c>
      <c r="N77" s="19">
        <f t="shared" si="21"/>
        <v>20</v>
      </c>
      <c r="O77" s="20">
        <f t="shared" si="22"/>
        <v>5</v>
      </c>
      <c r="P77" s="20">
        <f t="shared" si="23"/>
        <v>5</v>
      </c>
      <c r="Q77" s="20">
        <f t="shared" si="24"/>
        <v>5</v>
      </c>
      <c r="R77" s="21" t="e">
        <f>+Q77/#REF!</f>
        <v>#REF!</v>
      </c>
      <c r="S77" s="21" t="e">
        <f t="shared" si="25"/>
        <v>#REF!</v>
      </c>
      <c r="T77" s="19" t="e">
        <f t="shared" si="26"/>
        <v>#REF!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2"/>
      <c r="AK77" s="22"/>
      <c r="AL77" s="22"/>
      <c r="AM77" s="22"/>
      <c r="AN77" s="22"/>
      <c r="AO77" s="22"/>
    </row>
    <row r="78" spans="1:41" s="18" customFormat="1" ht="17.100000000000001" customHeight="1">
      <c r="A78" s="13">
        <f t="shared" si="27"/>
        <v>36</v>
      </c>
      <c r="B78" s="14" t="s">
        <v>67</v>
      </c>
      <c r="C78" s="15" t="s">
        <v>68</v>
      </c>
      <c r="D78" s="16" t="s">
        <v>69</v>
      </c>
      <c r="E78" s="44" t="s">
        <v>219</v>
      </c>
      <c r="G78" s="19">
        <f t="shared" si="14"/>
        <v>11</v>
      </c>
      <c r="H78" s="19">
        <f t="shared" si="15"/>
        <v>2</v>
      </c>
      <c r="I78" s="19">
        <f t="shared" si="16"/>
        <v>1</v>
      </c>
      <c r="J78" s="19">
        <f t="shared" si="17"/>
        <v>0</v>
      </c>
      <c r="K78" s="19">
        <f t="shared" si="18"/>
        <v>0</v>
      </c>
      <c r="L78" s="19">
        <f t="shared" si="19"/>
        <v>0</v>
      </c>
      <c r="M78" s="19">
        <f t="shared" si="20"/>
        <v>0</v>
      </c>
      <c r="N78" s="19">
        <f t="shared" si="21"/>
        <v>8</v>
      </c>
      <c r="O78" s="20">
        <f t="shared" si="22"/>
        <v>2</v>
      </c>
      <c r="P78" s="20">
        <f t="shared" si="23"/>
        <v>2</v>
      </c>
      <c r="Q78" s="20">
        <f t="shared" si="24"/>
        <v>2</v>
      </c>
      <c r="R78" s="21" t="e">
        <f>+Q78/#REF!</f>
        <v>#REF!</v>
      </c>
      <c r="S78" s="21" t="e">
        <f t="shared" si="25"/>
        <v>#REF!</v>
      </c>
      <c r="T78" s="19" t="e">
        <f t="shared" si="26"/>
        <v>#REF!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2"/>
      <c r="AK78" s="22"/>
      <c r="AL78" s="22"/>
      <c r="AM78" s="22"/>
      <c r="AN78" s="22"/>
      <c r="AO78" s="22"/>
    </row>
    <row r="79" spans="1:41" s="18" customFormat="1" ht="17.100000000000001" customHeight="1">
      <c r="A79" s="13">
        <f t="shared" si="27"/>
        <v>37</v>
      </c>
      <c r="B79" s="14" t="s">
        <v>67</v>
      </c>
      <c r="C79" s="15" t="s">
        <v>220</v>
      </c>
      <c r="D79" s="16" t="s">
        <v>221</v>
      </c>
      <c r="E79" s="44" t="s">
        <v>222</v>
      </c>
      <c r="G79" s="19">
        <f t="shared" si="14"/>
        <v>35</v>
      </c>
      <c r="H79" s="19">
        <f t="shared" si="15"/>
        <v>0</v>
      </c>
      <c r="I79" s="19">
        <f t="shared" si="16"/>
        <v>5</v>
      </c>
      <c r="J79" s="19">
        <f t="shared" si="17"/>
        <v>6</v>
      </c>
      <c r="K79" s="19">
        <f t="shared" si="18"/>
        <v>0</v>
      </c>
      <c r="L79" s="19">
        <f t="shared" si="19"/>
        <v>0</v>
      </c>
      <c r="M79" s="19">
        <f t="shared" si="20"/>
        <v>0</v>
      </c>
      <c r="N79" s="19">
        <f t="shared" si="21"/>
        <v>24</v>
      </c>
      <c r="O79" s="20">
        <f t="shared" si="22"/>
        <v>6</v>
      </c>
      <c r="P79" s="20">
        <f t="shared" si="23"/>
        <v>6</v>
      </c>
      <c r="Q79" s="20">
        <f t="shared" si="24"/>
        <v>6</v>
      </c>
      <c r="R79" s="21" t="e">
        <f>+Q79/#REF!</f>
        <v>#REF!</v>
      </c>
      <c r="S79" s="21" t="e">
        <f t="shared" si="25"/>
        <v>#REF!</v>
      </c>
      <c r="T79" s="19" t="e">
        <f t="shared" si="26"/>
        <v>#REF!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2"/>
      <c r="AK79" s="22"/>
      <c r="AL79" s="22"/>
      <c r="AM79" s="22"/>
      <c r="AN79" s="22"/>
      <c r="AO79" s="22"/>
    </row>
    <row r="80" spans="1:41" s="17" customFormat="1" ht="17.100000000000001" customHeight="1">
      <c r="A80" s="13">
        <f t="shared" si="27"/>
        <v>38</v>
      </c>
      <c r="B80" s="14" t="s">
        <v>71</v>
      </c>
      <c r="C80" s="15" t="s">
        <v>72</v>
      </c>
      <c r="D80" s="16" t="s">
        <v>73</v>
      </c>
      <c r="E80" s="46" t="s">
        <v>223</v>
      </c>
      <c r="F80" s="18"/>
      <c r="G80" s="19">
        <f t="shared" si="14"/>
        <v>23</v>
      </c>
      <c r="H80" s="19">
        <f t="shared" si="15"/>
        <v>4</v>
      </c>
      <c r="I80" s="19">
        <f t="shared" si="16"/>
        <v>3</v>
      </c>
      <c r="J80" s="19">
        <f t="shared" si="17"/>
        <v>0</v>
      </c>
      <c r="K80" s="19">
        <f t="shared" si="18"/>
        <v>0</v>
      </c>
      <c r="L80" s="19">
        <f t="shared" si="19"/>
        <v>0</v>
      </c>
      <c r="M80" s="19">
        <f t="shared" si="20"/>
        <v>0</v>
      </c>
      <c r="N80" s="19">
        <f t="shared" si="21"/>
        <v>16</v>
      </c>
      <c r="O80" s="20">
        <f t="shared" si="22"/>
        <v>4</v>
      </c>
      <c r="P80" s="20">
        <f t="shared" si="23"/>
        <v>4</v>
      </c>
      <c r="Q80" s="20">
        <f t="shared" si="24"/>
        <v>4</v>
      </c>
      <c r="R80" s="21" t="e">
        <f>+Q80/#REF!</f>
        <v>#REF!</v>
      </c>
      <c r="S80" s="21" t="e">
        <f t="shared" si="25"/>
        <v>#REF!</v>
      </c>
      <c r="T80" s="19" t="e">
        <f t="shared" si="26"/>
        <v>#REF!</v>
      </c>
      <c r="U80" s="18"/>
      <c r="V80" s="18"/>
      <c r="W80" s="18"/>
      <c r="X80" s="18"/>
      <c r="Y80" s="18"/>
      <c r="AJ80" s="22"/>
      <c r="AK80" s="22"/>
      <c r="AL80" s="22"/>
      <c r="AM80" s="22"/>
      <c r="AN80" s="22"/>
      <c r="AO80" s="22"/>
    </row>
    <row r="81" spans="1:41" s="18" customFormat="1" ht="17.100000000000001" customHeight="1">
      <c r="A81" s="13">
        <f t="shared" si="27"/>
        <v>39</v>
      </c>
      <c r="B81" s="14" t="s">
        <v>75</v>
      </c>
      <c r="C81" s="15" t="s">
        <v>76</v>
      </c>
      <c r="D81" s="16" t="s">
        <v>77</v>
      </c>
      <c r="E81" s="46" t="s">
        <v>224</v>
      </c>
      <c r="G81" s="19">
        <f t="shared" si="14"/>
        <v>23</v>
      </c>
      <c r="H81" s="19">
        <f t="shared" si="15"/>
        <v>4</v>
      </c>
      <c r="I81" s="19">
        <f t="shared" si="16"/>
        <v>3</v>
      </c>
      <c r="J81" s="19">
        <f t="shared" si="17"/>
        <v>0</v>
      </c>
      <c r="K81" s="19">
        <f t="shared" si="18"/>
        <v>0</v>
      </c>
      <c r="L81" s="19">
        <f t="shared" si="19"/>
        <v>0</v>
      </c>
      <c r="M81" s="19">
        <f t="shared" si="20"/>
        <v>0</v>
      </c>
      <c r="N81" s="19">
        <f t="shared" si="21"/>
        <v>16</v>
      </c>
      <c r="O81" s="20">
        <f t="shared" si="22"/>
        <v>4</v>
      </c>
      <c r="P81" s="20">
        <f t="shared" si="23"/>
        <v>4</v>
      </c>
      <c r="Q81" s="20">
        <f t="shared" si="24"/>
        <v>4</v>
      </c>
      <c r="R81" s="21" t="e">
        <f>+Q81/#REF!</f>
        <v>#REF!</v>
      </c>
      <c r="S81" s="21" t="e">
        <f t="shared" si="25"/>
        <v>#REF!</v>
      </c>
      <c r="T81" s="19" t="e">
        <f t="shared" si="26"/>
        <v>#REF!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2"/>
      <c r="AK81" s="22"/>
      <c r="AL81" s="22"/>
      <c r="AM81" s="22"/>
      <c r="AN81" s="22"/>
      <c r="AO81" s="22"/>
    </row>
    <row r="82" spans="1:41" s="18" customFormat="1" ht="17.100000000000001" customHeight="1">
      <c r="A82" s="13">
        <f t="shared" si="27"/>
        <v>40</v>
      </c>
      <c r="B82" s="14" t="s">
        <v>225</v>
      </c>
      <c r="C82" s="15" t="s">
        <v>226</v>
      </c>
      <c r="D82" s="16" t="s">
        <v>227</v>
      </c>
      <c r="E82" s="44" t="s">
        <v>150</v>
      </c>
      <c r="G82" s="19">
        <f t="shared" si="14"/>
        <v>35</v>
      </c>
      <c r="H82" s="19">
        <f t="shared" si="15"/>
        <v>6</v>
      </c>
      <c r="I82" s="19">
        <f t="shared" si="16"/>
        <v>5</v>
      </c>
      <c r="J82" s="19">
        <f t="shared" si="17"/>
        <v>0</v>
      </c>
      <c r="K82" s="19">
        <f t="shared" si="18"/>
        <v>0</v>
      </c>
      <c r="L82" s="19">
        <f t="shared" si="19"/>
        <v>0</v>
      </c>
      <c r="M82" s="19">
        <f t="shared" si="20"/>
        <v>0</v>
      </c>
      <c r="N82" s="19">
        <f t="shared" si="21"/>
        <v>24</v>
      </c>
      <c r="O82" s="20">
        <f t="shared" si="22"/>
        <v>6</v>
      </c>
      <c r="P82" s="20">
        <f t="shared" si="23"/>
        <v>6</v>
      </c>
      <c r="Q82" s="20">
        <f t="shared" si="24"/>
        <v>6</v>
      </c>
      <c r="R82" s="21" t="e">
        <f>+Q82/#REF!</f>
        <v>#REF!</v>
      </c>
      <c r="S82" s="21" t="e">
        <f t="shared" si="25"/>
        <v>#REF!</v>
      </c>
      <c r="T82" s="19" t="e">
        <f t="shared" si="26"/>
        <v>#REF!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2"/>
      <c r="AK82" s="22"/>
      <c r="AL82" s="22"/>
      <c r="AM82" s="22"/>
      <c r="AN82" s="22"/>
      <c r="AO82" s="22"/>
    </row>
    <row r="83" spans="1:41" s="26" customFormat="1" ht="17.100000000000001" customHeight="1">
      <c r="A83" s="13">
        <f t="shared" si="27"/>
        <v>41</v>
      </c>
      <c r="B83" s="14" t="s">
        <v>78</v>
      </c>
      <c r="C83" s="15" t="s">
        <v>228</v>
      </c>
      <c r="D83" s="16" t="s">
        <v>229</v>
      </c>
      <c r="E83" s="44" t="s">
        <v>230</v>
      </c>
      <c r="F83" s="18"/>
      <c r="G83" s="19">
        <f t="shared" si="14"/>
        <v>35</v>
      </c>
      <c r="H83" s="19">
        <f t="shared" si="15"/>
        <v>6</v>
      </c>
      <c r="I83" s="19">
        <f t="shared" si="16"/>
        <v>5</v>
      </c>
      <c r="J83" s="19">
        <f t="shared" si="17"/>
        <v>0</v>
      </c>
      <c r="K83" s="19">
        <f t="shared" si="18"/>
        <v>0</v>
      </c>
      <c r="L83" s="19">
        <f t="shared" si="19"/>
        <v>0</v>
      </c>
      <c r="M83" s="19">
        <f t="shared" si="20"/>
        <v>0</v>
      </c>
      <c r="N83" s="19">
        <f t="shared" si="21"/>
        <v>24</v>
      </c>
      <c r="O83" s="20">
        <f t="shared" si="22"/>
        <v>6</v>
      </c>
      <c r="P83" s="20">
        <f t="shared" si="23"/>
        <v>6</v>
      </c>
      <c r="Q83" s="20">
        <f t="shared" si="24"/>
        <v>6</v>
      </c>
      <c r="R83" s="21" t="e">
        <f>+Q83/#REF!</f>
        <v>#REF!</v>
      </c>
      <c r="S83" s="21" t="e">
        <f t="shared" si="25"/>
        <v>#REF!</v>
      </c>
      <c r="T83" s="19" t="e">
        <f t="shared" si="26"/>
        <v>#REF!</v>
      </c>
      <c r="U83" s="18"/>
      <c r="V83" s="18"/>
      <c r="W83" s="18"/>
      <c r="X83" s="18"/>
      <c r="Y83" s="18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2"/>
      <c r="AK83" s="22"/>
      <c r="AL83" s="22"/>
      <c r="AM83" s="22"/>
      <c r="AN83" s="22"/>
      <c r="AO83" s="22"/>
    </row>
    <row r="84" spans="1:41" s="26" customFormat="1" ht="17.100000000000001" customHeight="1">
      <c r="A84" s="13">
        <f t="shared" si="27"/>
        <v>42</v>
      </c>
      <c r="B84" s="14" t="s">
        <v>78</v>
      </c>
      <c r="C84" s="15" t="s">
        <v>79</v>
      </c>
      <c r="D84" s="16" t="s">
        <v>80</v>
      </c>
      <c r="E84" s="46" t="s">
        <v>231</v>
      </c>
      <c r="F84" s="18"/>
      <c r="G84" s="19">
        <f t="shared" si="14"/>
        <v>23</v>
      </c>
      <c r="H84" s="19">
        <f t="shared" si="15"/>
        <v>0</v>
      </c>
      <c r="I84" s="19">
        <f t="shared" si="16"/>
        <v>3</v>
      </c>
      <c r="J84" s="19">
        <f t="shared" si="17"/>
        <v>4</v>
      </c>
      <c r="K84" s="19">
        <f t="shared" si="18"/>
        <v>0</v>
      </c>
      <c r="L84" s="19">
        <f t="shared" si="19"/>
        <v>0</v>
      </c>
      <c r="M84" s="19">
        <f t="shared" si="20"/>
        <v>0</v>
      </c>
      <c r="N84" s="19">
        <f t="shared" si="21"/>
        <v>16</v>
      </c>
      <c r="O84" s="20">
        <f t="shared" si="22"/>
        <v>4</v>
      </c>
      <c r="P84" s="20">
        <f t="shared" si="23"/>
        <v>4</v>
      </c>
      <c r="Q84" s="20">
        <f t="shared" si="24"/>
        <v>4</v>
      </c>
      <c r="R84" s="21" t="e">
        <f>+Q84/#REF!</f>
        <v>#REF!</v>
      </c>
      <c r="S84" s="21" t="e">
        <f t="shared" si="25"/>
        <v>#REF!</v>
      </c>
      <c r="T84" s="19" t="e">
        <f t="shared" si="26"/>
        <v>#REF!</v>
      </c>
      <c r="U84" s="18"/>
      <c r="V84" s="18"/>
      <c r="W84" s="18"/>
      <c r="X84" s="18"/>
      <c r="Y84" s="18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2"/>
      <c r="AK84" s="22"/>
      <c r="AL84" s="22"/>
      <c r="AM84" s="22"/>
      <c r="AN84" s="22"/>
      <c r="AO84" s="22"/>
    </row>
    <row r="85" spans="1:41" s="26" customFormat="1" ht="17.100000000000001" customHeight="1">
      <c r="A85" s="13">
        <f t="shared" si="27"/>
        <v>43</v>
      </c>
      <c r="B85" s="14" t="s">
        <v>78</v>
      </c>
      <c r="C85" s="15" t="s">
        <v>232</v>
      </c>
      <c r="D85" s="16" t="s">
        <v>233</v>
      </c>
      <c r="E85" s="44" t="s">
        <v>175</v>
      </c>
      <c r="F85" s="18"/>
      <c r="G85" s="19">
        <f t="shared" si="14"/>
        <v>35</v>
      </c>
      <c r="H85" s="19">
        <f t="shared" si="15"/>
        <v>6</v>
      </c>
      <c r="I85" s="19">
        <f t="shared" si="16"/>
        <v>5</v>
      </c>
      <c r="J85" s="19">
        <f t="shared" si="17"/>
        <v>0</v>
      </c>
      <c r="K85" s="19">
        <f t="shared" si="18"/>
        <v>0</v>
      </c>
      <c r="L85" s="19">
        <f t="shared" si="19"/>
        <v>0</v>
      </c>
      <c r="M85" s="19">
        <f t="shared" si="20"/>
        <v>0</v>
      </c>
      <c r="N85" s="19">
        <f t="shared" si="21"/>
        <v>24</v>
      </c>
      <c r="O85" s="20">
        <f t="shared" si="22"/>
        <v>6</v>
      </c>
      <c r="P85" s="20">
        <f t="shared" si="23"/>
        <v>6</v>
      </c>
      <c r="Q85" s="20">
        <f t="shared" si="24"/>
        <v>6</v>
      </c>
      <c r="R85" s="21" t="e">
        <f>+Q85/#REF!</f>
        <v>#REF!</v>
      </c>
      <c r="S85" s="21" t="e">
        <f t="shared" si="25"/>
        <v>#REF!</v>
      </c>
      <c r="T85" s="19" t="e">
        <f t="shared" si="26"/>
        <v>#REF!</v>
      </c>
      <c r="U85" s="18"/>
      <c r="V85" s="18"/>
      <c r="W85" s="18"/>
      <c r="X85" s="18"/>
      <c r="Y85" s="18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22"/>
      <c r="AK85" s="22"/>
      <c r="AL85" s="22"/>
      <c r="AM85" s="22"/>
      <c r="AN85" s="22"/>
      <c r="AO85" s="22"/>
    </row>
    <row r="86" spans="1:41" s="26" customFormat="1" ht="17.100000000000001" customHeight="1">
      <c r="A86" s="13">
        <f t="shared" si="27"/>
        <v>44</v>
      </c>
      <c r="B86" s="14" t="s">
        <v>234</v>
      </c>
      <c r="C86" s="15" t="s">
        <v>235</v>
      </c>
      <c r="D86" s="16" t="s">
        <v>236</v>
      </c>
      <c r="E86" s="44" t="s">
        <v>174</v>
      </c>
      <c r="F86" s="18"/>
      <c r="G86" s="19">
        <f t="shared" si="14"/>
        <v>35</v>
      </c>
      <c r="H86" s="19">
        <f t="shared" si="15"/>
        <v>6</v>
      </c>
      <c r="I86" s="19">
        <f t="shared" si="16"/>
        <v>5</v>
      </c>
      <c r="J86" s="19">
        <f t="shared" si="17"/>
        <v>0</v>
      </c>
      <c r="K86" s="19">
        <f t="shared" si="18"/>
        <v>0</v>
      </c>
      <c r="L86" s="19">
        <f t="shared" si="19"/>
        <v>0</v>
      </c>
      <c r="M86" s="19">
        <f t="shared" si="20"/>
        <v>0</v>
      </c>
      <c r="N86" s="19">
        <f t="shared" si="21"/>
        <v>24</v>
      </c>
      <c r="O86" s="20">
        <f t="shared" si="22"/>
        <v>6</v>
      </c>
      <c r="P86" s="20">
        <f t="shared" si="23"/>
        <v>6</v>
      </c>
      <c r="Q86" s="20">
        <f t="shared" si="24"/>
        <v>6</v>
      </c>
      <c r="R86" s="21" t="e">
        <f>+Q86/#REF!</f>
        <v>#REF!</v>
      </c>
      <c r="S86" s="21" t="e">
        <f t="shared" si="25"/>
        <v>#REF!</v>
      </c>
      <c r="T86" s="19" t="e">
        <f t="shared" si="26"/>
        <v>#REF!</v>
      </c>
      <c r="U86" s="18"/>
      <c r="V86" s="18"/>
      <c r="W86" s="18"/>
      <c r="X86" s="18"/>
      <c r="Y86" s="18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22"/>
      <c r="AK86" s="22"/>
      <c r="AL86" s="22"/>
      <c r="AM86" s="22"/>
      <c r="AN86" s="22"/>
      <c r="AO86" s="22"/>
    </row>
    <row r="87" spans="1:41" s="18" customFormat="1" ht="17.100000000000001" customHeight="1">
      <c r="A87" s="13">
        <f t="shared" si="27"/>
        <v>45</v>
      </c>
      <c r="B87" s="14" t="s">
        <v>237</v>
      </c>
      <c r="C87" s="15" t="s">
        <v>238</v>
      </c>
      <c r="D87" s="16" t="s">
        <v>239</v>
      </c>
      <c r="E87" s="44" t="s">
        <v>174</v>
      </c>
      <c r="G87" s="19">
        <f t="shared" si="14"/>
        <v>35</v>
      </c>
      <c r="H87" s="19">
        <f t="shared" si="15"/>
        <v>6</v>
      </c>
      <c r="I87" s="19">
        <f t="shared" si="16"/>
        <v>5</v>
      </c>
      <c r="J87" s="19">
        <f t="shared" si="17"/>
        <v>0</v>
      </c>
      <c r="K87" s="19">
        <f t="shared" si="18"/>
        <v>0</v>
      </c>
      <c r="L87" s="19">
        <f t="shared" si="19"/>
        <v>0</v>
      </c>
      <c r="M87" s="19">
        <f t="shared" si="20"/>
        <v>0</v>
      </c>
      <c r="N87" s="19">
        <f t="shared" si="21"/>
        <v>24</v>
      </c>
      <c r="O87" s="20">
        <f t="shared" si="22"/>
        <v>6</v>
      </c>
      <c r="P87" s="20">
        <f t="shared" si="23"/>
        <v>6</v>
      </c>
      <c r="Q87" s="20">
        <f t="shared" si="24"/>
        <v>6</v>
      </c>
      <c r="R87" s="21" t="e">
        <f>+Q87/#REF!</f>
        <v>#REF!</v>
      </c>
      <c r="S87" s="21" t="e">
        <f t="shared" si="25"/>
        <v>#REF!</v>
      </c>
      <c r="T87" s="19" t="e">
        <f t="shared" si="26"/>
        <v>#REF!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22"/>
      <c r="AK87" s="22"/>
      <c r="AL87" s="22"/>
      <c r="AM87" s="22"/>
      <c r="AN87" s="22"/>
      <c r="AO87" s="22"/>
    </row>
    <row r="88" spans="1:41" s="17" customFormat="1" ht="17.100000000000001" customHeight="1">
      <c r="A88" s="13">
        <f t="shared" si="27"/>
        <v>46</v>
      </c>
      <c r="B88" s="14" t="s">
        <v>240</v>
      </c>
      <c r="C88" s="15" t="s">
        <v>241</v>
      </c>
      <c r="D88" s="16" t="s">
        <v>242</v>
      </c>
      <c r="E88" s="44" t="s">
        <v>243</v>
      </c>
      <c r="F88" s="18"/>
      <c r="G88" s="19">
        <f t="shared" si="14"/>
        <v>29</v>
      </c>
      <c r="H88" s="19">
        <f t="shared" si="15"/>
        <v>5</v>
      </c>
      <c r="I88" s="19">
        <f t="shared" si="16"/>
        <v>4</v>
      </c>
      <c r="J88" s="19">
        <f t="shared" si="17"/>
        <v>0</v>
      </c>
      <c r="K88" s="19">
        <f t="shared" si="18"/>
        <v>0</v>
      </c>
      <c r="L88" s="19">
        <f t="shared" si="19"/>
        <v>0</v>
      </c>
      <c r="M88" s="19">
        <f t="shared" si="20"/>
        <v>0</v>
      </c>
      <c r="N88" s="19">
        <f t="shared" si="21"/>
        <v>20</v>
      </c>
      <c r="O88" s="20">
        <f t="shared" si="22"/>
        <v>5</v>
      </c>
      <c r="P88" s="20">
        <f t="shared" si="23"/>
        <v>5</v>
      </c>
      <c r="Q88" s="20">
        <f t="shared" si="24"/>
        <v>5</v>
      </c>
      <c r="R88" s="21" t="e">
        <f>+Q88/#REF!</f>
        <v>#REF!</v>
      </c>
      <c r="S88" s="21" t="e">
        <f t="shared" si="25"/>
        <v>#REF!</v>
      </c>
      <c r="T88" s="19" t="e">
        <f t="shared" si="26"/>
        <v>#REF!</v>
      </c>
      <c r="U88" s="18"/>
      <c r="V88" s="18"/>
      <c r="W88" s="18"/>
      <c r="X88" s="18"/>
      <c r="Y88" s="18"/>
      <c r="AJ88" s="22"/>
      <c r="AK88" s="22"/>
      <c r="AL88" s="22"/>
      <c r="AM88" s="22"/>
      <c r="AN88" s="22"/>
      <c r="AO88" s="22"/>
    </row>
    <row r="89" spans="1:41" s="17" customFormat="1" ht="17.100000000000001" customHeight="1">
      <c r="A89" s="13">
        <f t="shared" si="27"/>
        <v>47</v>
      </c>
      <c r="B89" s="14" t="s">
        <v>244</v>
      </c>
      <c r="C89" s="15" t="s">
        <v>245</v>
      </c>
      <c r="D89" s="16" t="s">
        <v>246</v>
      </c>
      <c r="E89" s="44" t="s">
        <v>247</v>
      </c>
      <c r="F89" s="18"/>
      <c r="G89" s="19">
        <f t="shared" si="14"/>
        <v>34</v>
      </c>
      <c r="H89" s="19">
        <f t="shared" si="15"/>
        <v>5</v>
      </c>
      <c r="I89" s="19">
        <f t="shared" si="16"/>
        <v>3</v>
      </c>
      <c r="J89" s="19">
        <f t="shared" si="17"/>
        <v>0</v>
      </c>
      <c r="K89" s="19">
        <f t="shared" si="18"/>
        <v>0</v>
      </c>
      <c r="L89" s="19">
        <f t="shared" si="19"/>
        <v>2</v>
      </c>
      <c r="M89" s="19">
        <f t="shared" si="20"/>
        <v>0</v>
      </c>
      <c r="N89" s="19">
        <f t="shared" si="21"/>
        <v>24</v>
      </c>
      <c r="O89" s="20">
        <f t="shared" si="22"/>
        <v>6</v>
      </c>
      <c r="P89" s="20">
        <f t="shared" si="23"/>
        <v>6</v>
      </c>
      <c r="Q89" s="20">
        <f t="shared" si="24"/>
        <v>6</v>
      </c>
      <c r="R89" s="21" t="e">
        <f>+Q89/#REF!</f>
        <v>#REF!</v>
      </c>
      <c r="S89" s="21" t="e">
        <f t="shared" si="25"/>
        <v>#REF!</v>
      </c>
      <c r="T89" s="19" t="e">
        <f t="shared" si="26"/>
        <v>#REF!</v>
      </c>
      <c r="U89" s="18"/>
      <c r="V89" s="18"/>
      <c r="W89" s="18"/>
      <c r="X89" s="18"/>
      <c r="Y89" s="18"/>
      <c r="AJ89" s="22"/>
      <c r="AK89" s="22"/>
      <c r="AL89" s="22"/>
      <c r="AM89" s="22"/>
      <c r="AN89" s="22"/>
      <c r="AO89" s="22"/>
    </row>
    <row r="90" spans="1:41" s="18" customFormat="1" ht="17.100000000000001" customHeight="1">
      <c r="A90" s="13">
        <f t="shared" si="27"/>
        <v>48</v>
      </c>
      <c r="B90" s="33" t="s">
        <v>82</v>
      </c>
      <c r="C90" s="34" t="s">
        <v>83</v>
      </c>
      <c r="D90" s="35" t="s">
        <v>84</v>
      </c>
      <c r="E90" s="44" t="s">
        <v>248</v>
      </c>
      <c r="G90" s="19">
        <f t="shared" si="14"/>
        <v>17</v>
      </c>
      <c r="H90" s="19">
        <f t="shared" si="15"/>
        <v>3</v>
      </c>
      <c r="I90" s="19">
        <f t="shared" si="16"/>
        <v>2</v>
      </c>
      <c r="J90" s="19">
        <f t="shared" si="17"/>
        <v>0</v>
      </c>
      <c r="K90" s="19">
        <f t="shared" si="18"/>
        <v>0</v>
      </c>
      <c r="L90" s="19">
        <f t="shared" si="19"/>
        <v>0</v>
      </c>
      <c r="M90" s="19">
        <f t="shared" si="20"/>
        <v>0</v>
      </c>
      <c r="N90" s="19">
        <f t="shared" si="21"/>
        <v>12</v>
      </c>
      <c r="O90" s="20">
        <f t="shared" si="22"/>
        <v>3</v>
      </c>
      <c r="P90" s="20">
        <f t="shared" si="23"/>
        <v>3</v>
      </c>
      <c r="Q90" s="20">
        <f t="shared" si="24"/>
        <v>3</v>
      </c>
      <c r="R90" s="21" t="e">
        <f>+Q90/#REF!</f>
        <v>#REF!</v>
      </c>
      <c r="S90" s="21" t="e">
        <f t="shared" si="25"/>
        <v>#REF!</v>
      </c>
      <c r="T90" s="19" t="e">
        <f t="shared" si="26"/>
        <v>#REF!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2"/>
      <c r="AK90" s="22"/>
      <c r="AL90" s="22"/>
      <c r="AM90" s="22"/>
      <c r="AN90" s="22"/>
      <c r="AO90" s="22"/>
    </row>
    <row r="91" spans="1:41" s="18" customFormat="1" ht="17.100000000000001" customHeight="1">
      <c r="A91" s="13">
        <f t="shared" si="27"/>
        <v>49</v>
      </c>
      <c r="B91" s="14" t="s">
        <v>86</v>
      </c>
      <c r="C91" s="15" t="s">
        <v>87</v>
      </c>
      <c r="D91" s="16" t="s">
        <v>88</v>
      </c>
      <c r="E91" s="44" t="s">
        <v>176</v>
      </c>
      <c r="G91" s="19">
        <f t="shared" si="14"/>
        <v>17</v>
      </c>
      <c r="H91" s="19">
        <f t="shared" si="15"/>
        <v>3</v>
      </c>
      <c r="I91" s="19">
        <f t="shared" si="16"/>
        <v>2</v>
      </c>
      <c r="J91" s="19">
        <f t="shared" si="17"/>
        <v>0</v>
      </c>
      <c r="K91" s="19">
        <f t="shared" si="18"/>
        <v>0</v>
      </c>
      <c r="L91" s="19">
        <f t="shared" si="19"/>
        <v>0</v>
      </c>
      <c r="M91" s="19">
        <f t="shared" si="20"/>
        <v>0</v>
      </c>
      <c r="N91" s="19">
        <f t="shared" si="21"/>
        <v>12</v>
      </c>
      <c r="O91" s="20">
        <f t="shared" si="22"/>
        <v>3</v>
      </c>
      <c r="P91" s="20">
        <f t="shared" si="23"/>
        <v>3</v>
      </c>
      <c r="Q91" s="20">
        <f t="shared" si="24"/>
        <v>3</v>
      </c>
      <c r="R91" s="21" t="e">
        <f>+Q91/#REF!</f>
        <v>#REF!</v>
      </c>
      <c r="S91" s="21" t="e">
        <f t="shared" si="25"/>
        <v>#REF!</v>
      </c>
      <c r="T91" s="19" t="e">
        <f t="shared" si="26"/>
        <v>#REF!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2"/>
      <c r="AK91" s="22"/>
      <c r="AL91" s="22"/>
      <c r="AM91" s="22"/>
      <c r="AN91" s="22"/>
      <c r="AO91" s="22"/>
    </row>
    <row r="92" spans="1:41" s="18" customFormat="1" ht="17.100000000000001" customHeight="1">
      <c r="A92" s="13">
        <f t="shared" si="27"/>
        <v>50</v>
      </c>
      <c r="B92" s="14" t="s">
        <v>86</v>
      </c>
      <c r="C92" s="15" t="s">
        <v>249</v>
      </c>
      <c r="D92" s="16" t="s">
        <v>250</v>
      </c>
      <c r="E92" s="44" t="s">
        <v>174</v>
      </c>
      <c r="G92" s="19">
        <f t="shared" si="14"/>
        <v>35</v>
      </c>
      <c r="H92" s="19">
        <f t="shared" si="15"/>
        <v>6</v>
      </c>
      <c r="I92" s="19">
        <f t="shared" si="16"/>
        <v>5</v>
      </c>
      <c r="J92" s="19">
        <f t="shared" si="17"/>
        <v>0</v>
      </c>
      <c r="K92" s="19">
        <f t="shared" si="18"/>
        <v>0</v>
      </c>
      <c r="L92" s="19">
        <f t="shared" si="19"/>
        <v>0</v>
      </c>
      <c r="M92" s="19">
        <f t="shared" si="20"/>
        <v>0</v>
      </c>
      <c r="N92" s="19">
        <f t="shared" si="21"/>
        <v>24</v>
      </c>
      <c r="O92" s="20">
        <f t="shared" si="22"/>
        <v>6</v>
      </c>
      <c r="P92" s="20">
        <f t="shared" si="23"/>
        <v>6</v>
      </c>
      <c r="Q92" s="20">
        <f t="shared" si="24"/>
        <v>6</v>
      </c>
      <c r="R92" s="21" t="e">
        <f>+Q92/#REF!</f>
        <v>#REF!</v>
      </c>
      <c r="S92" s="21" t="e">
        <f t="shared" si="25"/>
        <v>#REF!</v>
      </c>
      <c r="T92" s="19" t="e">
        <f t="shared" si="26"/>
        <v>#REF!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22"/>
      <c r="AK92" s="22"/>
      <c r="AL92" s="22"/>
      <c r="AM92" s="22"/>
      <c r="AN92" s="22"/>
      <c r="AO92" s="22"/>
    </row>
    <row r="93" spans="1:41" s="18" customFormat="1" ht="17.100000000000001" customHeight="1">
      <c r="A93" s="13">
        <f t="shared" si="27"/>
        <v>51</v>
      </c>
      <c r="B93" s="27" t="s">
        <v>251</v>
      </c>
      <c r="C93" s="28" t="s">
        <v>252</v>
      </c>
      <c r="D93" s="25" t="s">
        <v>253</v>
      </c>
      <c r="E93" s="46" t="s">
        <v>254</v>
      </c>
      <c r="G93" s="19">
        <f t="shared" si="14"/>
        <v>47</v>
      </c>
      <c r="H93" s="19">
        <f t="shared" si="15"/>
        <v>8</v>
      </c>
      <c r="I93" s="19">
        <f t="shared" si="16"/>
        <v>7</v>
      </c>
      <c r="J93" s="19">
        <f t="shared" si="17"/>
        <v>0</v>
      </c>
      <c r="K93" s="19">
        <f t="shared" si="18"/>
        <v>0</v>
      </c>
      <c r="L93" s="19">
        <f t="shared" si="19"/>
        <v>0</v>
      </c>
      <c r="M93" s="19">
        <f t="shared" si="20"/>
        <v>0</v>
      </c>
      <c r="N93" s="19">
        <f t="shared" si="21"/>
        <v>32</v>
      </c>
      <c r="O93" s="20">
        <f t="shared" si="22"/>
        <v>8</v>
      </c>
      <c r="P93" s="20">
        <f t="shared" si="23"/>
        <v>8</v>
      </c>
      <c r="Q93" s="20">
        <f t="shared" si="24"/>
        <v>8</v>
      </c>
      <c r="R93" s="21" t="e">
        <f>+Q93/#REF!</f>
        <v>#REF!</v>
      </c>
      <c r="S93" s="21" t="e">
        <f t="shared" si="25"/>
        <v>#REF!</v>
      </c>
      <c r="T93" s="19" t="e">
        <f t="shared" si="26"/>
        <v>#REF!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22"/>
      <c r="AK93" s="22"/>
      <c r="AL93" s="22"/>
      <c r="AM93" s="22"/>
      <c r="AN93" s="22"/>
      <c r="AO93" s="22"/>
    </row>
    <row r="94" spans="1:41" s="17" customFormat="1" ht="17.100000000000001" customHeight="1">
      <c r="A94" s="13">
        <f t="shared" si="27"/>
        <v>52</v>
      </c>
      <c r="B94" s="14" t="s">
        <v>255</v>
      </c>
      <c r="C94" s="15" t="s">
        <v>256</v>
      </c>
      <c r="D94" s="16" t="s">
        <v>257</v>
      </c>
      <c r="E94" s="44" t="s">
        <v>258</v>
      </c>
      <c r="F94" s="18"/>
      <c r="G94" s="19">
        <f t="shared" si="14"/>
        <v>40</v>
      </c>
      <c r="H94" s="19">
        <f t="shared" si="15"/>
        <v>6</v>
      </c>
      <c r="I94" s="19">
        <f t="shared" si="16"/>
        <v>4</v>
      </c>
      <c r="J94" s="19">
        <f t="shared" si="17"/>
        <v>0</v>
      </c>
      <c r="K94" s="19">
        <f t="shared" si="18"/>
        <v>0</v>
      </c>
      <c r="L94" s="19">
        <f t="shared" si="19"/>
        <v>2</v>
      </c>
      <c r="M94" s="19">
        <f t="shared" si="20"/>
        <v>4</v>
      </c>
      <c r="N94" s="19">
        <f t="shared" si="21"/>
        <v>24</v>
      </c>
      <c r="O94" s="20">
        <f t="shared" si="22"/>
        <v>6</v>
      </c>
      <c r="P94" s="20">
        <f t="shared" si="23"/>
        <v>6</v>
      </c>
      <c r="Q94" s="20">
        <f t="shared" si="24"/>
        <v>6</v>
      </c>
      <c r="R94" s="21" t="e">
        <f>+Q94/#REF!</f>
        <v>#REF!</v>
      </c>
      <c r="S94" s="21" t="e">
        <f t="shared" si="25"/>
        <v>#REF!</v>
      </c>
      <c r="T94" s="19" t="e">
        <f t="shared" si="26"/>
        <v>#REF!</v>
      </c>
      <c r="U94" s="18"/>
      <c r="V94" s="18"/>
      <c r="W94" s="18"/>
      <c r="X94" s="18"/>
      <c r="Y94" s="18"/>
      <c r="AJ94" s="22"/>
      <c r="AK94" s="22"/>
      <c r="AL94" s="22"/>
      <c r="AM94" s="22"/>
      <c r="AN94" s="22"/>
      <c r="AO94" s="22"/>
    </row>
    <row r="95" spans="1:41" s="18" customFormat="1" ht="17.100000000000001" customHeight="1">
      <c r="A95" s="13">
        <f t="shared" si="27"/>
        <v>53</v>
      </c>
      <c r="B95" s="14" t="s">
        <v>89</v>
      </c>
      <c r="C95" s="15" t="s">
        <v>259</v>
      </c>
      <c r="D95" s="16" t="s">
        <v>260</v>
      </c>
      <c r="E95" s="44" t="s">
        <v>261</v>
      </c>
      <c r="G95" s="19">
        <f t="shared" si="14"/>
        <v>35</v>
      </c>
      <c r="H95" s="19">
        <f t="shared" si="15"/>
        <v>0</v>
      </c>
      <c r="I95" s="19">
        <f t="shared" si="16"/>
        <v>5</v>
      </c>
      <c r="J95" s="19">
        <f t="shared" si="17"/>
        <v>6</v>
      </c>
      <c r="K95" s="19">
        <f t="shared" si="18"/>
        <v>0</v>
      </c>
      <c r="L95" s="19">
        <f t="shared" si="19"/>
        <v>0</v>
      </c>
      <c r="M95" s="19">
        <f t="shared" si="20"/>
        <v>0</v>
      </c>
      <c r="N95" s="19">
        <f t="shared" si="21"/>
        <v>24</v>
      </c>
      <c r="O95" s="20">
        <f t="shared" si="22"/>
        <v>6</v>
      </c>
      <c r="P95" s="20">
        <f t="shared" si="23"/>
        <v>6</v>
      </c>
      <c r="Q95" s="20">
        <f t="shared" si="24"/>
        <v>6</v>
      </c>
      <c r="R95" s="21" t="e">
        <f>+Q95/#REF!</f>
        <v>#REF!</v>
      </c>
      <c r="S95" s="21" t="e">
        <f t="shared" si="25"/>
        <v>#REF!</v>
      </c>
      <c r="T95" s="19" t="e">
        <f t="shared" si="26"/>
        <v>#REF!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22"/>
      <c r="AK95" s="22"/>
      <c r="AL95" s="22"/>
      <c r="AM95" s="22"/>
      <c r="AN95" s="22"/>
      <c r="AO95" s="22"/>
    </row>
    <row r="96" spans="1:41" s="26" customFormat="1" ht="17.100000000000001" customHeight="1">
      <c r="A96" s="13">
        <f t="shared" si="27"/>
        <v>54</v>
      </c>
      <c r="B96" s="27" t="s">
        <v>89</v>
      </c>
      <c r="C96" s="28" t="s">
        <v>90</v>
      </c>
      <c r="D96" s="25" t="s">
        <v>91</v>
      </c>
      <c r="E96" s="44" t="s">
        <v>262</v>
      </c>
      <c r="F96" s="18"/>
      <c r="G96" s="19">
        <f t="shared" si="14"/>
        <v>17</v>
      </c>
      <c r="H96" s="19">
        <f t="shared" si="15"/>
        <v>3</v>
      </c>
      <c r="I96" s="19">
        <f t="shared" si="16"/>
        <v>2</v>
      </c>
      <c r="J96" s="19">
        <f t="shared" si="17"/>
        <v>0</v>
      </c>
      <c r="K96" s="19">
        <f t="shared" si="18"/>
        <v>0</v>
      </c>
      <c r="L96" s="19">
        <f t="shared" si="19"/>
        <v>0</v>
      </c>
      <c r="M96" s="19">
        <f t="shared" si="20"/>
        <v>0</v>
      </c>
      <c r="N96" s="19">
        <f t="shared" si="21"/>
        <v>12</v>
      </c>
      <c r="O96" s="20">
        <f t="shared" si="22"/>
        <v>3</v>
      </c>
      <c r="P96" s="20">
        <f t="shared" si="23"/>
        <v>3</v>
      </c>
      <c r="Q96" s="20">
        <f t="shared" si="24"/>
        <v>3</v>
      </c>
      <c r="R96" s="21" t="e">
        <f>+Q96/#REF!</f>
        <v>#REF!</v>
      </c>
      <c r="S96" s="21" t="e">
        <f t="shared" si="25"/>
        <v>#REF!</v>
      </c>
      <c r="T96" s="19" t="e">
        <f t="shared" si="26"/>
        <v>#REF!</v>
      </c>
      <c r="U96" s="18"/>
      <c r="V96" s="18"/>
      <c r="W96" s="18"/>
      <c r="X96" s="18"/>
      <c r="Y96" s="18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22"/>
      <c r="AK96" s="22"/>
      <c r="AL96" s="22"/>
      <c r="AM96" s="22"/>
      <c r="AN96" s="22"/>
      <c r="AO96" s="22"/>
    </row>
    <row r="97" spans="1:41" s="18" customFormat="1" ht="17.100000000000001" customHeight="1">
      <c r="A97" s="13">
        <f t="shared" si="27"/>
        <v>55</v>
      </c>
      <c r="B97" s="14" t="s">
        <v>89</v>
      </c>
      <c r="C97" s="15" t="s">
        <v>263</v>
      </c>
      <c r="D97" s="16" t="s">
        <v>264</v>
      </c>
      <c r="E97" s="44" t="s">
        <v>265</v>
      </c>
      <c r="G97" s="19">
        <f t="shared" si="14"/>
        <v>29</v>
      </c>
      <c r="H97" s="19">
        <f t="shared" si="15"/>
        <v>5</v>
      </c>
      <c r="I97" s="19">
        <f t="shared" si="16"/>
        <v>4</v>
      </c>
      <c r="J97" s="19">
        <f t="shared" si="17"/>
        <v>0</v>
      </c>
      <c r="K97" s="19">
        <f t="shared" si="18"/>
        <v>0</v>
      </c>
      <c r="L97" s="19">
        <f t="shared" si="19"/>
        <v>0</v>
      </c>
      <c r="M97" s="19">
        <f t="shared" si="20"/>
        <v>0</v>
      </c>
      <c r="N97" s="19">
        <f t="shared" si="21"/>
        <v>20</v>
      </c>
      <c r="O97" s="20">
        <f t="shared" si="22"/>
        <v>5</v>
      </c>
      <c r="P97" s="20">
        <f t="shared" si="23"/>
        <v>5</v>
      </c>
      <c r="Q97" s="20">
        <f t="shared" si="24"/>
        <v>5</v>
      </c>
      <c r="R97" s="21" t="e">
        <f>+Q97/#REF!</f>
        <v>#REF!</v>
      </c>
      <c r="S97" s="21" t="e">
        <f t="shared" si="25"/>
        <v>#REF!</v>
      </c>
      <c r="T97" s="19" t="e">
        <f t="shared" si="26"/>
        <v>#REF!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22"/>
      <c r="AK97" s="22"/>
      <c r="AL97" s="22"/>
      <c r="AM97" s="22"/>
      <c r="AN97" s="22"/>
      <c r="AO97" s="22"/>
    </row>
    <row r="98" spans="1:41" s="22" customFormat="1" ht="17.100000000000001" customHeight="1">
      <c r="A98" s="13">
        <f t="shared" si="27"/>
        <v>56</v>
      </c>
      <c r="B98" s="14" t="s">
        <v>266</v>
      </c>
      <c r="C98" s="15" t="s">
        <v>267</v>
      </c>
      <c r="D98" s="16" t="s">
        <v>268</v>
      </c>
      <c r="E98" s="44" t="s">
        <v>269</v>
      </c>
      <c r="F98" s="18"/>
      <c r="G98" s="19">
        <f t="shared" si="14"/>
        <v>28</v>
      </c>
      <c r="H98" s="19">
        <f t="shared" si="15"/>
        <v>5</v>
      </c>
      <c r="I98" s="19">
        <f t="shared" si="16"/>
        <v>3</v>
      </c>
      <c r="J98" s="19">
        <f t="shared" si="17"/>
        <v>0</v>
      </c>
      <c r="K98" s="19">
        <f t="shared" si="18"/>
        <v>0</v>
      </c>
      <c r="L98" s="19">
        <f t="shared" si="19"/>
        <v>0</v>
      </c>
      <c r="M98" s="19">
        <f t="shared" si="20"/>
        <v>0</v>
      </c>
      <c r="N98" s="19">
        <f t="shared" si="21"/>
        <v>20</v>
      </c>
      <c r="O98" s="20">
        <f t="shared" si="22"/>
        <v>5</v>
      </c>
      <c r="P98" s="20">
        <f t="shared" si="23"/>
        <v>5</v>
      </c>
      <c r="Q98" s="20">
        <f t="shared" si="24"/>
        <v>5</v>
      </c>
      <c r="R98" s="21" t="e">
        <f>+Q98/#REF!</f>
        <v>#REF!</v>
      </c>
      <c r="S98" s="21" t="e">
        <f t="shared" si="25"/>
        <v>#REF!</v>
      </c>
      <c r="T98" s="19" t="e">
        <f t="shared" si="26"/>
        <v>#REF!</v>
      </c>
      <c r="U98" s="18"/>
      <c r="V98" s="18"/>
      <c r="W98" s="18"/>
      <c r="X98" s="18"/>
      <c r="Y98" s="18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41" s="17" customFormat="1" ht="17.100000000000001" customHeight="1">
      <c r="A99" s="13">
        <f t="shared" si="27"/>
        <v>57</v>
      </c>
      <c r="B99" s="27" t="s">
        <v>270</v>
      </c>
      <c r="C99" s="28" t="s">
        <v>271</v>
      </c>
      <c r="D99" s="25" t="s">
        <v>272</v>
      </c>
      <c r="E99" s="44" t="s">
        <v>273</v>
      </c>
      <c r="F99" s="18"/>
      <c r="G99" s="19">
        <f t="shared" si="14"/>
        <v>35</v>
      </c>
      <c r="H99" s="19">
        <f t="shared" si="15"/>
        <v>0</v>
      </c>
      <c r="I99" s="19">
        <f t="shared" si="16"/>
        <v>5</v>
      </c>
      <c r="J99" s="19">
        <f t="shared" si="17"/>
        <v>6</v>
      </c>
      <c r="K99" s="19">
        <f t="shared" si="18"/>
        <v>0</v>
      </c>
      <c r="L99" s="19">
        <f t="shared" si="19"/>
        <v>0</v>
      </c>
      <c r="M99" s="19">
        <f t="shared" si="20"/>
        <v>0</v>
      </c>
      <c r="N99" s="19">
        <f t="shared" si="21"/>
        <v>24</v>
      </c>
      <c r="O99" s="20">
        <f t="shared" si="22"/>
        <v>6</v>
      </c>
      <c r="P99" s="20">
        <f t="shared" si="23"/>
        <v>6</v>
      </c>
      <c r="Q99" s="20">
        <f t="shared" si="24"/>
        <v>6</v>
      </c>
      <c r="R99" s="21" t="e">
        <f>+Q99/#REF!</f>
        <v>#REF!</v>
      </c>
      <c r="S99" s="21" t="e">
        <f t="shared" si="25"/>
        <v>#REF!</v>
      </c>
      <c r="T99" s="19" t="e">
        <f t="shared" si="26"/>
        <v>#REF!</v>
      </c>
      <c r="U99" s="18"/>
      <c r="V99" s="18"/>
      <c r="W99" s="18"/>
      <c r="X99" s="18"/>
      <c r="Y99" s="18"/>
      <c r="AJ99" s="22"/>
      <c r="AK99" s="22"/>
      <c r="AL99" s="22"/>
      <c r="AM99" s="22"/>
      <c r="AN99" s="22"/>
      <c r="AO99" s="22"/>
    </row>
    <row r="100" spans="1:41" s="22" customFormat="1" ht="17.100000000000001" customHeight="1">
      <c r="A100" s="13">
        <f t="shared" si="27"/>
        <v>58</v>
      </c>
      <c r="B100" s="14" t="s">
        <v>274</v>
      </c>
      <c r="C100" s="15" t="s">
        <v>275</v>
      </c>
      <c r="D100" s="16" t="s">
        <v>276</v>
      </c>
      <c r="E100" s="44" t="s">
        <v>175</v>
      </c>
      <c r="F100" s="18"/>
      <c r="G100" s="19">
        <f t="shared" si="14"/>
        <v>35</v>
      </c>
      <c r="H100" s="19">
        <f t="shared" si="15"/>
        <v>6</v>
      </c>
      <c r="I100" s="19">
        <f t="shared" si="16"/>
        <v>5</v>
      </c>
      <c r="J100" s="19">
        <f t="shared" si="17"/>
        <v>0</v>
      </c>
      <c r="K100" s="19">
        <f t="shared" si="18"/>
        <v>0</v>
      </c>
      <c r="L100" s="19">
        <f t="shared" si="19"/>
        <v>0</v>
      </c>
      <c r="M100" s="19">
        <f t="shared" si="20"/>
        <v>0</v>
      </c>
      <c r="N100" s="19">
        <f t="shared" si="21"/>
        <v>24</v>
      </c>
      <c r="O100" s="20">
        <f t="shared" si="22"/>
        <v>6</v>
      </c>
      <c r="P100" s="20">
        <f t="shared" si="23"/>
        <v>6</v>
      </c>
      <c r="Q100" s="20">
        <f t="shared" si="24"/>
        <v>6</v>
      </c>
      <c r="R100" s="21" t="e">
        <f>+Q100/#REF!</f>
        <v>#REF!</v>
      </c>
      <c r="S100" s="21" t="e">
        <f t="shared" si="25"/>
        <v>#REF!</v>
      </c>
      <c r="T100" s="19" t="e">
        <f t="shared" si="26"/>
        <v>#REF!</v>
      </c>
      <c r="U100" s="18"/>
      <c r="V100" s="18"/>
      <c r="W100" s="18"/>
      <c r="X100" s="18"/>
      <c r="Y100" s="18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41" s="17" customFormat="1" ht="17.100000000000001" customHeight="1">
      <c r="A101" s="13">
        <f t="shared" si="27"/>
        <v>59</v>
      </c>
      <c r="B101" s="14" t="s">
        <v>93</v>
      </c>
      <c r="C101" s="15" t="s">
        <v>277</v>
      </c>
      <c r="D101" s="16" t="s">
        <v>278</v>
      </c>
      <c r="E101" s="44" t="s">
        <v>279</v>
      </c>
      <c r="F101" s="18"/>
      <c r="G101" s="19">
        <f t="shared" si="14"/>
        <v>29</v>
      </c>
      <c r="H101" s="19">
        <f t="shared" si="15"/>
        <v>0</v>
      </c>
      <c r="I101" s="19">
        <f t="shared" si="16"/>
        <v>4</v>
      </c>
      <c r="J101" s="19">
        <f t="shared" si="17"/>
        <v>5</v>
      </c>
      <c r="K101" s="19">
        <f t="shared" si="18"/>
        <v>0</v>
      </c>
      <c r="L101" s="19">
        <f t="shared" si="19"/>
        <v>0</v>
      </c>
      <c r="M101" s="19">
        <f t="shared" si="20"/>
        <v>0</v>
      </c>
      <c r="N101" s="19">
        <f t="shared" si="21"/>
        <v>20</v>
      </c>
      <c r="O101" s="20">
        <f t="shared" si="22"/>
        <v>5</v>
      </c>
      <c r="P101" s="20">
        <f t="shared" si="23"/>
        <v>5</v>
      </c>
      <c r="Q101" s="20">
        <f t="shared" si="24"/>
        <v>5</v>
      </c>
      <c r="R101" s="21" t="e">
        <f>+Q101/#REF!</f>
        <v>#REF!</v>
      </c>
      <c r="S101" s="21" t="e">
        <f t="shared" si="25"/>
        <v>#REF!</v>
      </c>
      <c r="T101" s="19" t="e">
        <f t="shared" si="26"/>
        <v>#REF!</v>
      </c>
      <c r="U101" s="18"/>
      <c r="V101" s="18"/>
      <c r="W101" s="18"/>
      <c r="X101" s="18"/>
      <c r="Y101" s="18"/>
      <c r="AJ101" s="22"/>
      <c r="AK101" s="22"/>
      <c r="AL101" s="22"/>
      <c r="AM101" s="22"/>
      <c r="AN101" s="22"/>
      <c r="AO101" s="22"/>
    </row>
    <row r="102" spans="1:41" s="17" customFormat="1" ht="17.100000000000001" customHeight="1">
      <c r="A102" s="13">
        <f t="shared" si="27"/>
        <v>60</v>
      </c>
      <c r="B102" s="14" t="s">
        <v>93</v>
      </c>
      <c r="C102" s="15" t="s">
        <v>94</v>
      </c>
      <c r="D102" s="16" t="s">
        <v>95</v>
      </c>
      <c r="E102" s="44" t="s">
        <v>280</v>
      </c>
      <c r="F102" s="18"/>
      <c r="G102" s="19">
        <f t="shared" si="14"/>
        <v>11</v>
      </c>
      <c r="H102" s="19">
        <f t="shared" si="15"/>
        <v>2</v>
      </c>
      <c r="I102" s="19">
        <f t="shared" si="16"/>
        <v>1</v>
      </c>
      <c r="J102" s="19">
        <f t="shared" si="17"/>
        <v>0</v>
      </c>
      <c r="K102" s="19">
        <f t="shared" si="18"/>
        <v>0</v>
      </c>
      <c r="L102" s="19">
        <f t="shared" si="19"/>
        <v>0</v>
      </c>
      <c r="M102" s="19">
        <f t="shared" si="20"/>
        <v>0</v>
      </c>
      <c r="N102" s="19">
        <f t="shared" si="21"/>
        <v>8</v>
      </c>
      <c r="O102" s="20">
        <f t="shared" si="22"/>
        <v>2</v>
      </c>
      <c r="P102" s="20">
        <f t="shared" si="23"/>
        <v>2</v>
      </c>
      <c r="Q102" s="20">
        <f t="shared" si="24"/>
        <v>2</v>
      </c>
      <c r="R102" s="21" t="e">
        <f>+Q102/#REF!</f>
        <v>#REF!</v>
      </c>
      <c r="S102" s="21" t="e">
        <f t="shared" si="25"/>
        <v>#REF!</v>
      </c>
      <c r="T102" s="19" t="e">
        <f t="shared" si="26"/>
        <v>#REF!</v>
      </c>
      <c r="U102" s="18"/>
      <c r="V102" s="18"/>
      <c r="W102" s="18"/>
      <c r="X102" s="18"/>
      <c r="Y102" s="18"/>
      <c r="AJ102" s="22"/>
      <c r="AK102" s="22"/>
      <c r="AL102" s="22"/>
      <c r="AM102" s="22"/>
      <c r="AN102" s="22"/>
      <c r="AO102" s="22"/>
    </row>
    <row r="103" spans="1:41" s="18" customFormat="1" ht="17.100000000000001" customHeight="1">
      <c r="A103" s="13">
        <f t="shared" si="27"/>
        <v>61</v>
      </c>
      <c r="B103" s="14" t="s">
        <v>93</v>
      </c>
      <c r="C103" s="15" t="s">
        <v>97</v>
      </c>
      <c r="D103" s="16" t="s">
        <v>98</v>
      </c>
      <c r="E103" s="44" t="s">
        <v>176</v>
      </c>
      <c r="G103" s="19">
        <f t="shared" si="14"/>
        <v>17</v>
      </c>
      <c r="H103" s="19">
        <f t="shared" si="15"/>
        <v>3</v>
      </c>
      <c r="I103" s="19">
        <f t="shared" si="16"/>
        <v>2</v>
      </c>
      <c r="J103" s="19">
        <f t="shared" si="17"/>
        <v>0</v>
      </c>
      <c r="K103" s="19">
        <f t="shared" si="18"/>
        <v>0</v>
      </c>
      <c r="L103" s="19">
        <f t="shared" si="19"/>
        <v>0</v>
      </c>
      <c r="M103" s="19">
        <f t="shared" si="20"/>
        <v>0</v>
      </c>
      <c r="N103" s="19">
        <f t="shared" si="21"/>
        <v>12</v>
      </c>
      <c r="O103" s="20">
        <f t="shared" si="22"/>
        <v>3</v>
      </c>
      <c r="P103" s="20">
        <f t="shared" si="23"/>
        <v>3</v>
      </c>
      <c r="Q103" s="20">
        <f t="shared" si="24"/>
        <v>3</v>
      </c>
      <c r="R103" s="21" t="e">
        <f>+Q103/#REF!</f>
        <v>#REF!</v>
      </c>
      <c r="S103" s="21" t="e">
        <f t="shared" si="25"/>
        <v>#REF!</v>
      </c>
      <c r="T103" s="19" t="e">
        <f t="shared" si="26"/>
        <v>#REF!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22"/>
      <c r="AK103" s="22"/>
      <c r="AL103" s="22"/>
      <c r="AM103" s="22"/>
      <c r="AN103" s="22"/>
      <c r="AO103" s="22"/>
    </row>
    <row r="104" spans="1:41" s="17" customFormat="1" ht="17.100000000000001" customHeight="1">
      <c r="A104" s="13">
        <f t="shared" si="27"/>
        <v>62</v>
      </c>
      <c r="B104" s="14" t="s">
        <v>93</v>
      </c>
      <c r="C104" s="15" t="s">
        <v>99</v>
      </c>
      <c r="D104" s="16" t="s">
        <v>100</v>
      </c>
      <c r="E104" s="44" t="s">
        <v>281</v>
      </c>
      <c r="F104" s="18"/>
      <c r="G104" s="19">
        <f t="shared" si="14"/>
        <v>17</v>
      </c>
      <c r="H104" s="19">
        <f t="shared" si="15"/>
        <v>3</v>
      </c>
      <c r="I104" s="19">
        <f t="shared" si="16"/>
        <v>2</v>
      </c>
      <c r="J104" s="19">
        <f t="shared" si="17"/>
        <v>0</v>
      </c>
      <c r="K104" s="19">
        <f t="shared" si="18"/>
        <v>0</v>
      </c>
      <c r="L104" s="19">
        <f t="shared" si="19"/>
        <v>0</v>
      </c>
      <c r="M104" s="19">
        <f t="shared" si="20"/>
        <v>0</v>
      </c>
      <c r="N104" s="19">
        <f t="shared" si="21"/>
        <v>12</v>
      </c>
      <c r="O104" s="20">
        <f t="shared" si="22"/>
        <v>3</v>
      </c>
      <c r="P104" s="20">
        <f t="shared" si="23"/>
        <v>3</v>
      </c>
      <c r="Q104" s="20">
        <f t="shared" si="24"/>
        <v>3</v>
      </c>
      <c r="R104" s="21" t="e">
        <f>+Q104/#REF!</f>
        <v>#REF!</v>
      </c>
      <c r="S104" s="21" t="e">
        <f t="shared" si="25"/>
        <v>#REF!</v>
      </c>
      <c r="T104" s="19" t="e">
        <f t="shared" si="26"/>
        <v>#REF!</v>
      </c>
      <c r="U104" s="18"/>
      <c r="V104" s="18"/>
      <c r="W104" s="18"/>
      <c r="X104" s="18"/>
      <c r="Y104" s="18"/>
      <c r="AJ104" s="22"/>
      <c r="AK104" s="22"/>
      <c r="AL104" s="22"/>
      <c r="AM104" s="22"/>
      <c r="AN104" s="22"/>
      <c r="AO104" s="22"/>
    </row>
    <row r="105" spans="1:41" s="18" customFormat="1" ht="17.100000000000001" customHeight="1">
      <c r="A105" s="13">
        <f t="shared" si="27"/>
        <v>63</v>
      </c>
      <c r="B105" s="14" t="s">
        <v>93</v>
      </c>
      <c r="C105" s="15" t="s">
        <v>102</v>
      </c>
      <c r="D105" s="16" t="s">
        <v>103</v>
      </c>
      <c r="E105" s="44" t="s">
        <v>176</v>
      </c>
      <c r="G105" s="19">
        <f t="shared" si="14"/>
        <v>17</v>
      </c>
      <c r="H105" s="19">
        <f t="shared" si="15"/>
        <v>3</v>
      </c>
      <c r="I105" s="19">
        <f t="shared" si="16"/>
        <v>2</v>
      </c>
      <c r="J105" s="19">
        <f t="shared" si="17"/>
        <v>0</v>
      </c>
      <c r="K105" s="19">
        <f t="shared" si="18"/>
        <v>0</v>
      </c>
      <c r="L105" s="19">
        <f t="shared" si="19"/>
        <v>0</v>
      </c>
      <c r="M105" s="19">
        <f t="shared" si="20"/>
        <v>0</v>
      </c>
      <c r="N105" s="19">
        <f t="shared" si="21"/>
        <v>12</v>
      </c>
      <c r="O105" s="20">
        <f t="shared" si="22"/>
        <v>3</v>
      </c>
      <c r="P105" s="20">
        <f t="shared" si="23"/>
        <v>3</v>
      </c>
      <c r="Q105" s="20">
        <f t="shared" si="24"/>
        <v>3</v>
      </c>
      <c r="R105" s="21" t="e">
        <f>+Q105/#REF!</f>
        <v>#REF!</v>
      </c>
      <c r="S105" s="21" t="e">
        <f t="shared" si="25"/>
        <v>#REF!</v>
      </c>
      <c r="T105" s="19" t="e">
        <f t="shared" si="26"/>
        <v>#REF!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22"/>
      <c r="AK105" s="22"/>
      <c r="AL105" s="22"/>
      <c r="AM105" s="22"/>
      <c r="AN105" s="22"/>
      <c r="AO105" s="22"/>
    </row>
    <row r="106" spans="1:41" s="17" customFormat="1" ht="17.100000000000001" customHeight="1">
      <c r="A106" s="13">
        <f t="shared" si="27"/>
        <v>64</v>
      </c>
      <c r="B106" s="23" t="s">
        <v>93</v>
      </c>
      <c r="C106" s="24" t="s">
        <v>104</v>
      </c>
      <c r="D106" s="29" t="s">
        <v>105</v>
      </c>
      <c r="E106" s="44" t="s">
        <v>176</v>
      </c>
      <c r="F106" s="18"/>
      <c r="G106" s="19">
        <f t="shared" si="14"/>
        <v>17</v>
      </c>
      <c r="H106" s="19">
        <f t="shared" si="15"/>
        <v>3</v>
      </c>
      <c r="I106" s="19">
        <f t="shared" si="16"/>
        <v>2</v>
      </c>
      <c r="J106" s="19">
        <f t="shared" si="17"/>
        <v>0</v>
      </c>
      <c r="K106" s="19">
        <f t="shared" si="18"/>
        <v>0</v>
      </c>
      <c r="L106" s="19">
        <f t="shared" si="19"/>
        <v>0</v>
      </c>
      <c r="M106" s="19">
        <f t="shared" si="20"/>
        <v>0</v>
      </c>
      <c r="N106" s="19">
        <f t="shared" si="21"/>
        <v>12</v>
      </c>
      <c r="O106" s="20">
        <f t="shared" si="22"/>
        <v>3</v>
      </c>
      <c r="P106" s="20">
        <f t="shared" si="23"/>
        <v>3</v>
      </c>
      <c r="Q106" s="20">
        <f t="shared" si="24"/>
        <v>3</v>
      </c>
      <c r="R106" s="21" t="e">
        <f>+Q106/#REF!</f>
        <v>#REF!</v>
      </c>
      <c r="S106" s="21" t="e">
        <f t="shared" si="25"/>
        <v>#REF!</v>
      </c>
      <c r="T106" s="19" t="e">
        <f t="shared" si="26"/>
        <v>#REF!</v>
      </c>
      <c r="U106" s="18"/>
      <c r="V106" s="18"/>
      <c r="W106" s="18"/>
      <c r="X106" s="18"/>
      <c r="Y106" s="18"/>
      <c r="AJ106" s="22"/>
      <c r="AK106" s="22"/>
      <c r="AL106" s="22"/>
      <c r="AM106" s="22"/>
      <c r="AN106" s="22"/>
      <c r="AO106" s="22"/>
    </row>
    <row r="107" spans="1:41" s="18" customFormat="1" ht="17.100000000000001" customHeight="1">
      <c r="A107" s="13">
        <f t="shared" si="27"/>
        <v>65</v>
      </c>
      <c r="B107" s="14" t="s">
        <v>93</v>
      </c>
      <c r="C107" s="15" t="s">
        <v>282</v>
      </c>
      <c r="D107" s="16" t="s">
        <v>283</v>
      </c>
      <c r="E107" s="44" t="s">
        <v>273</v>
      </c>
      <c r="G107" s="19">
        <f t="shared" ref="G107:G170" si="28">LEN(E107)</f>
        <v>35</v>
      </c>
      <c r="H107" s="19">
        <f t="shared" ref="H107:H170" si="29">LEN(E107)-LEN(SUBSTITUTE(E107,":",""))</f>
        <v>0</v>
      </c>
      <c r="I107" s="19">
        <f t="shared" ref="I107:I170" si="30">LEN(E107)-LEN(SUBSTITUTE(E107,"-",""))</f>
        <v>5</v>
      </c>
      <c r="J107" s="19">
        <f t="shared" ref="J107:J170" si="31">LEN(E107)-LEN(SUBSTITUTE(E107,",",""))</f>
        <v>6</v>
      </c>
      <c r="K107" s="19">
        <f t="shared" ref="K107:K170" si="32">LEN(E107)-LEN(SUBSTITUTE(E107,".",""))</f>
        <v>0</v>
      </c>
      <c r="L107" s="19">
        <f t="shared" ref="L107:L170" si="33">LEN(E107)-LEN(SUBSTITUTE(E107," ",""))</f>
        <v>0</v>
      </c>
      <c r="M107" s="19">
        <f t="shared" ref="M107:M170" si="34">LEN(E107)-LEN(SUBSTITUTE(E107,"C/Ct",""))</f>
        <v>0</v>
      </c>
      <c r="N107" s="19">
        <f t="shared" ref="N107:N170" si="35">+G107-H107-I107-J107-K107-L107-M107</f>
        <v>24</v>
      </c>
      <c r="O107" s="20">
        <f t="shared" ref="O107:O170" si="36">+N107/4</f>
        <v>6</v>
      </c>
      <c r="P107" s="20">
        <f t="shared" ref="P107:P170" si="37">IF(O107&lt;=0.5,1,O107)</f>
        <v>6</v>
      </c>
      <c r="Q107" s="20">
        <f t="shared" ref="Q107:Q170" si="38">IF(G107&lt;&gt;0,(IF(P107=1.5,1,P107)),0)</f>
        <v>6</v>
      </c>
      <c r="R107" s="21" t="e">
        <f>+Q107/#REF!</f>
        <v>#REF!</v>
      </c>
      <c r="S107" s="21" t="e">
        <f t="shared" ref="S107:S170" si="39">IF(Q107&lt;&gt;0,(IF(R107&lt;=0.5,1,R107)),0)</f>
        <v>#REF!</v>
      </c>
      <c r="T107" s="19" t="e">
        <f t="shared" ref="T107:T170" si="40">ROUND(S107,0)</f>
        <v>#REF!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22"/>
      <c r="AK107" s="22"/>
      <c r="AL107" s="22"/>
      <c r="AM107" s="22"/>
      <c r="AN107" s="22"/>
      <c r="AO107" s="22"/>
    </row>
    <row r="108" spans="1:41" s="18" customFormat="1" ht="17.100000000000001" customHeight="1">
      <c r="A108" s="13">
        <f t="shared" ref="A108:A171" si="41">+ROW()-42</f>
        <v>66</v>
      </c>
      <c r="B108" s="14" t="s">
        <v>93</v>
      </c>
      <c r="C108" s="15" t="s">
        <v>284</v>
      </c>
      <c r="D108" s="16" t="s">
        <v>285</v>
      </c>
      <c r="E108" s="44" t="s">
        <v>286</v>
      </c>
      <c r="G108" s="19">
        <f t="shared" si="28"/>
        <v>40</v>
      </c>
      <c r="H108" s="19">
        <f t="shared" si="29"/>
        <v>6</v>
      </c>
      <c r="I108" s="19">
        <f t="shared" si="30"/>
        <v>4</v>
      </c>
      <c r="J108" s="19">
        <f t="shared" si="31"/>
        <v>0</v>
      </c>
      <c r="K108" s="19">
        <f t="shared" si="32"/>
        <v>0</v>
      </c>
      <c r="L108" s="19">
        <f t="shared" si="33"/>
        <v>2</v>
      </c>
      <c r="M108" s="19">
        <f t="shared" si="34"/>
        <v>4</v>
      </c>
      <c r="N108" s="19">
        <f t="shared" si="35"/>
        <v>24</v>
      </c>
      <c r="O108" s="20">
        <f t="shared" si="36"/>
        <v>6</v>
      </c>
      <c r="P108" s="20">
        <f t="shared" si="37"/>
        <v>6</v>
      </c>
      <c r="Q108" s="20">
        <f t="shared" si="38"/>
        <v>6</v>
      </c>
      <c r="R108" s="21" t="e">
        <f>+Q108/#REF!</f>
        <v>#REF!</v>
      </c>
      <c r="S108" s="21" t="e">
        <f t="shared" si="39"/>
        <v>#REF!</v>
      </c>
      <c r="T108" s="19" t="e">
        <f t="shared" si="40"/>
        <v>#REF!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22"/>
      <c r="AK108" s="22"/>
      <c r="AL108" s="22"/>
      <c r="AM108" s="22"/>
      <c r="AN108" s="22"/>
      <c r="AO108" s="22"/>
    </row>
    <row r="109" spans="1:41" s="18" customFormat="1" ht="17.100000000000001" customHeight="1">
      <c r="A109" s="13">
        <f t="shared" si="41"/>
        <v>67</v>
      </c>
      <c r="B109" s="14" t="s">
        <v>93</v>
      </c>
      <c r="C109" s="15" t="s">
        <v>287</v>
      </c>
      <c r="D109" s="16" t="s">
        <v>288</v>
      </c>
      <c r="E109" s="44" t="s">
        <v>265</v>
      </c>
      <c r="G109" s="19">
        <f t="shared" si="28"/>
        <v>29</v>
      </c>
      <c r="H109" s="19">
        <f t="shared" si="29"/>
        <v>5</v>
      </c>
      <c r="I109" s="19">
        <f t="shared" si="30"/>
        <v>4</v>
      </c>
      <c r="J109" s="19">
        <f t="shared" si="31"/>
        <v>0</v>
      </c>
      <c r="K109" s="19">
        <f t="shared" si="32"/>
        <v>0</v>
      </c>
      <c r="L109" s="19">
        <f t="shared" si="33"/>
        <v>0</v>
      </c>
      <c r="M109" s="19">
        <f t="shared" si="34"/>
        <v>0</v>
      </c>
      <c r="N109" s="19">
        <f t="shared" si="35"/>
        <v>20</v>
      </c>
      <c r="O109" s="20">
        <f t="shared" si="36"/>
        <v>5</v>
      </c>
      <c r="P109" s="20">
        <f t="shared" si="37"/>
        <v>5</v>
      </c>
      <c r="Q109" s="20">
        <f t="shared" si="38"/>
        <v>5</v>
      </c>
      <c r="R109" s="21" t="e">
        <f>+Q109/#REF!</f>
        <v>#REF!</v>
      </c>
      <c r="S109" s="21" t="e">
        <f t="shared" si="39"/>
        <v>#REF!</v>
      </c>
      <c r="T109" s="19" t="e">
        <f t="shared" si="40"/>
        <v>#REF!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22"/>
      <c r="AK109" s="22"/>
      <c r="AL109" s="22"/>
      <c r="AM109" s="22"/>
      <c r="AN109" s="22"/>
      <c r="AO109" s="22"/>
    </row>
    <row r="110" spans="1:41" s="18" customFormat="1" ht="17.100000000000001" customHeight="1">
      <c r="A110" s="13">
        <f t="shared" si="41"/>
        <v>68</v>
      </c>
      <c r="B110" s="14" t="s">
        <v>93</v>
      </c>
      <c r="C110" s="15" t="s">
        <v>289</v>
      </c>
      <c r="D110" s="16" t="s">
        <v>290</v>
      </c>
      <c r="E110" s="44" t="s">
        <v>291</v>
      </c>
      <c r="G110" s="19">
        <f t="shared" si="28"/>
        <v>35</v>
      </c>
      <c r="H110" s="19">
        <f t="shared" si="29"/>
        <v>6</v>
      </c>
      <c r="I110" s="19">
        <f t="shared" si="30"/>
        <v>5</v>
      </c>
      <c r="J110" s="19">
        <f t="shared" si="31"/>
        <v>0</v>
      </c>
      <c r="K110" s="19">
        <f t="shared" si="32"/>
        <v>0</v>
      </c>
      <c r="L110" s="19">
        <f t="shared" si="33"/>
        <v>0</v>
      </c>
      <c r="M110" s="19">
        <f t="shared" si="34"/>
        <v>0</v>
      </c>
      <c r="N110" s="19">
        <f t="shared" si="35"/>
        <v>24</v>
      </c>
      <c r="O110" s="20">
        <f t="shared" si="36"/>
        <v>6</v>
      </c>
      <c r="P110" s="20">
        <f t="shared" si="37"/>
        <v>6</v>
      </c>
      <c r="Q110" s="20">
        <f t="shared" si="38"/>
        <v>6</v>
      </c>
      <c r="R110" s="21" t="e">
        <f>+Q110/#REF!</f>
        <v>#REF!</v>
      </c>
      <c r="S110" s="21" t="e">
        <f t="shared" si="39"/>
        <v>#REF!</v>
      </c>
      <c r="T110" s="19" t="e">
        <f t="shared" si="40"/>
        <v>#REF!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22"/>
      <c r="AK110" s="22"/>
      <c r="AL110" s="22"/>
      <c r="AM110" s="22"/>
      <c r="AN110" s="22"/>
      <c r="AO110" s="22"/>
    </row>
    <row r="111" spans="1:41" s="18" customFormat="1" ht="17.100000000000001" customHeight="1">
      <c r="A111" s="13">
        <f t="shared" si="41"/>
        <v>69</v>
      </c>
      <c r="B111" s="14" t="s">
        <v>93</v>
      </c>
      <c r="C111" s="15" t="s">
        <v>289</v>
      </c>
      <c r="D111" s="16" t="s">
        <v>290</v>
      </c>
      <c r="E111" s="44" t="s">
        <v>291</v>
      </c>
      <c r="G111" s="19">
        <f t="shared" si="28"/>
        <v>35</v>
      </c>
      <c r="H111" s="19">
        <f t="shared" si="29"/>
        <v>6</v>
      </c>
      <c r="I111" s="19">
        <f t="shared" si="30"/>
        <v>5</v>
      </c>
      <c r="J111" s="19">
        <f t="shared" si="31"/>
        <v>0</v>
      </c>
      <c r="K111" s="19">
        <f t="shared" si="32"/>
        <v>0</v>
      </c>
      <c r="L111" s="19">
        <f t="shared" si="33"/>
        <v>0</v>
      </c>
      <c r="M111" s="19">
        <f t="shared" si="34"/>
        <v>0</v>
      </c>
      <c r="N111" s="19">
        <f t="shared" si="35"/>
        <v>24</v>
      </c>
      <c r="O111" s="20">
        <f t="shared" si="36"/>
        <v>6</v>
      </c>
      <c r="P111" s="20">
        <f t="shared" si="37"/>
        <v>6</v>
      </c>
      <c r="Q111" s="20">
        <f t="shared" si="38"/>
        <v>6</v>
      </c>
      <c r="R111" s="21" t="e">
        <f>+Q111/#REF!</f>
        <v>#REF!</v>
      </c>
      <c r="S111" s="21" t="e">
        <f t="shared" si="39"/>
        <v>#REF!</v>
      </c>
      <c r="T111" s="19" t="e">
        <f t="shared" si="40"/>
        <v>#REF!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22"/>
      <c r="AK111" s="22"/>
      <c r="AL111" s="22"/>
      <c r="AM111" s="22"/>
      <c r="AN111" s="22"/>
      <c r="AO111" s="22"/>
    </row>
    <row r="112" spans="1:41" s="17" customFormat="1" ht="17.100000000000001" customHeight="1">
      <c r="A112" s="13">
        <f t="shared" si="41"/>
        <v>70</v>
      </c>
      <c r="B112" s="14" t="s">
        <v>93</v>
      </c>
      <c r="C112" s="15" t="s">
        <v>263</v>
      </c>
      <c r="D112" s="16" t="s">
        <v>292</v>
      </c>
      <c r="E112" s="44" t="s">
        <v>265</v>
      </c>
      <c r="F112" s="18"/>
      <c r="G112" s="19">
        <f t="shared" si="28"/>
        <v>29</v>
      </c>
      <c r="H112" s="19">
        <f t="shared" si="29"/>
        <v>5</v>
      </c>
      <c r="I112" s="19">
        <f t="shared" si="30"/>
        <v>4</v>
      </c>
      <c r="J112" s="19">
        <f t="shared" si="31"/>
        <v>0</v>
      </c>
      <c r="K112" s="19">
        <f t="shared" si="32"/>
        <v>0</v>
      </c>
      <c r="L112" s="19">
        <f t="shared" si="33"/>
        <v>0</v>
      </c>
      <c r="M112" s="19">
        <f t="shared" si="34"/>
        <v>0</v>
      </c>
      <c r="N112" s="19">
        <f t="shared" si="35"/>
        <v>20</v>
      </c>
      <c r="O112" s="20">
        <f t="shared" si="36"/>
        <v>5</v>
      </c>
      <c r="P112" s="20">
        <f t="shared" si="37"/>
        <v>5</v>
      </c>
      <c r="Q112" s="20">
        <f t="shared" si="38"/>
        <v>5</v>
      </c>
      <c r="R112" s="21" t="e">
        <f>+Q112/#REF!</f>
        <v>#REF!</v>
      </c>
      <c r="S112" s="21" t="e">
        <f t="shared" si="39"/>
        <v>#REF!</v>
      </c>
      <c r="T112" s="19" t="e">
        <f t="shared" si="40"/>
        <v>#REF!</v>
      </c>
      <c r="U112" s="18"/>
      <c r="V112" s="18"/>
      <c r="W112" s="18"/>
      <c r="X112" s="18"/>
      <c r="Y112" s="18"/>
      <c r="AJ112" s="22"/>
      <c r="AK112" s="22"/>
      <c r="AL112" s="22"/>
      <c r="AM112" s="22"/>
      <c r="AN112" s="22"/>
      <c r="AO112" s="22"/>
    </row>
    <row r="113" spans="1:41" s="18" customFormat="1" ht="17.100000000000001" customHeight="1">
      <c r="A113" s="13">
        <f t="shared" si="41"/>
        <v>71</v>
      </c>
      <c r="B113" s="14" t="s">
        <v>93</v>
      </c>
      <c r="C113" s="15" t="s">
        <v>293</v>
      </c>
      <c r="D113" s="16" t="s">
        <v>294</v>
      </c>
      <c r="E113" s="44" t="s">
        <v>150</v>
      </c>
      <c r="G113" s="19">
        <f t="shared" si="28"/>
        <v>35</v>
      </c>
      <c r="H113" s="19">
        <f t="shared" si="29"/>
        <v>6</v>
      </c>
      <c r="I113" s="19">
        <f t="shared" si="30"/>
        <v>5</v>
      </c>
      <c r="J113" s="19">
        <f t="shared" si="31"/>
        <v>0</v>
      </c>
      <c r="K113" s="19">
        <f t="shared" si="32"/>
        <v>0</v>
      </c>
      <c r="L113" s="19">
        <f t="shared" si="33"/>
        <v>0</v>
      </c>
      <c r="M113" s="19">
        <f t="shared" si="34"/>
        <v>0</v>
      </c>
      <c r="N113" s="19">
        <f t="shared" si="35"/>
        <v>24</v>
      </c>
      <c r="O113" s="20">
        <f t="shared" si="36"/>
        <v>6</v>
      </c>
      <c r="P113" s="20">
        <f t="shared" si="37"/>
        <v>6</v>
      </c>
      <c r="Q113" s="20">
        <f t="shared" si="38"/>
        <v>6</v>
      </c>
      <c r="R113" s="21" t="e">
        <f>+Q113/#REF!</f>
        <v>#REF!</v>
      </c>
      <c r="S113" s="21" t="e">
        <f t="shared" si="39"/>
        <v>#REF!</v>
      </c>
      <c r="T113" s="19" t="e">
        <f t="shared" si="40"/>
        <v>#REF!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22"/>
      <c r="AK113" s="22"/>
      <c r="AL113" s="22"/>
      <c r="AM113" s="22"/>
      <c r="AN113" s="22"/>
      <c r="AO113" s="22"/>
    </row>
    <row r="114" spans="1:41" s="26" customFormat="1" ht="17.100000000000001" customHeight="1">
      <c r="A114" s="13">
        <f t="shared" si="41"/>
        <v>72</v>
      </c>
      <c r="B114" s="14" t="s">
        <v>295</v>
      </c>
      <c r="C114" s="15" t="s">
        <v>296</v>
      </c>
      <c r="D114" s="16" t="s">
        <v>297</v>
      </c>
      <c r="E114" s="44" t="s">
        <v>298</v>
      </c>
      <c r="F114" s="18"/>
      <c r="G114" s="19">
        <f t="shared" si="28"/>
        <v>29</v>
      </c>
      <c r="H114" s="19">
        <f t="shared" si="29"/>
        <v>5</v>
      </c>
      <c r="I114" s="19">
        <f t="shared" si="30"/>
        <v>4</v>
      </c>
      <c r="J114" s="19">
        <f t="shared" si="31"/>
        <v>0</v>
      </c>
      <c r="K114" s="19">
        <f t="shared" si="32"/>
        <v>0</v>
      </c>
      <c r="L114" s="19">
        <f t="shared" si="33"/>
        <v>0</v>
      </c>
      <c r="M114" s="19">
        <f t="shared" si="34"/>
        <v>0</v>
      </c>
      <c r="N114" s="19">
        <f t="shared" si="35"/>
        <v>20</v>
      </c>
      <c r="O114" s="20">
        <f t="shared" si="36"/>
        <v>5</v>
      </c>
      <c r="P114" s="20">
        <f t="shared" si="37"/>
        <v>5</v>
      </c>
      <c r="Q114" s="20">
        <f t="shared" si="38"/>
        <v>5</v>
      </c>
      <c r="R114" s="21" t="e">
        <f>+Q114/#REF!</f>
        <v>#REF!</v>
      </c>
      <c r="S114" s="21" t="e">
        <f t="shared" si="39"/>
        <v>#REF!</v>
      </c>
      <c r="T114" s="19" t="e">
        <f t="shared" si="40"/>
        <v>#REF!</v>
      </c>
      <c r="U114" s="18"/>
      <c r="V114" s="18"/>
      <c r="W114" s="18"/>
      <c r="X114" s="18"/>
      <c r="Y114" s="18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22"/>
      <c r="AK114" s="22"/>
      <c r="AL114" s="22"/>
      <c r="AM114" s="22"/>
      <c r="AN114" s="22"/>
      <c r="AO114" s="22"/>
    </row>
    <row r="115" spans="1:41" s="26" customFormat="1" ht="17.100000000000001" customHeight="1">
      <c r="A115" s="13">
        <f t="shared" si="41"/>
        <v>73</v>
      </c>
      <c r="B115" s="33" t="s">
        <v>295</v>
      </c>
      <c r="C115" s="34" t="s">
        <v>299</v>
      </c>
      <c r="D115" s="35" t="s">
        <v>300</v>
      </c>
      <c r="E115" s="44" t="s">
        <v>174</v>
      </c>
      <c r="F115" s="18"/>
      <c r="G115" s="19">
        <f t="shared" si="28"/>
        <v>35</v>
      </c>
      <c r="H115" s="19">
        <f t="shared" si="29"/>
        <v>6</v>
      </c>
      <c r="I115" s="19">
        <f t="shared" si="30"/>
        <v>5</v>
      </c>
      <c r="J115" s="19">
        <f t="shared" si="31"/>
        <v>0</v>
      </c>
      <c r="K115" s="19">
        <f t="shared" si="32"/>
        <v>0</v>
      </c>
      <c r="L115" s="19">
        <f t="shared" si="33"/>
        <v>0</v>
      </c>
      <c r="M115" s="19">
        <f t="shared" si="34"/>
        <v>0</v>
      </c>
      <c r="N115" s="19">
        <f t="shared" si="35"/>
        <v>24</v>
      </c>
      <c r="O115" s="20">
        <f t="shared" si="36"/>
        <v>6</v>
      </c>
      <c r="P115" s="20">
        <f t="shared" si="37"/>
        <v>6</v>
      </c>
      <c r="Q115" s="20">
        <f t="shared" si="38"/>
        <v>6</v>
      </c>
      <c r="R115" s="21" t="e">
        <f>+Q115/#REF!</f>
        <v>#REF!</v>
      </c>
      <c r="S115" s="21" t="e">
        <f t="shared" si="39"/>
        <v>#REF!</v>
      </c>
      <c r="T115" s="19" t="e">
        <f t="shared" si="40"/>
        <v>#REF!</v>
      </c>
      <c r="U115" s="18"/>
      <c r="V115" s="18"/>
      <c r="W115" s="18"/>
      <c r="X115" s="18"/>
      <c r="Y115" s="18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22"/>
      <c r="AK115" s="22"/>
      <c r="AL115" s="22"/>
      <c r="AM115" s="22"/>
      <c r="AN115" s="22"/>
      <c r="AO115" s="22"/>
    </row>
    <row r="116" spans="1:41" s="26" customFormat="1" ht="17.100000000000001" customHeight="1">
      <c r="A116" s="13">
        <f t="shared" si="41"/>
        <v>74</v>
      </c>
      <c r="B116" s="14" t="s">
        <v>295</v>
      </c>
      <c r="C116" s="15" t="s">
        <v>301</v>
      </c>
      <c r="D116" s="16" t="s">
        <v>302</v>
      </c>
      <c r="E116" s="46" t="s">
        <v>174</v>
      </c>
      <c r="F116" s="18"/>
      <c r="G116" s="19">
        <f t="shared" si="28"/>
        <v>35</v>
      </c>
      <c r="H116" s="19">
        <f t="shared" si="29"/>
        <v>6</v>
      </c>
      <c r="I116" s="19">
        <f t="shared" si="30"/>
        <v>5</v>
      </c>
      <c r="J116" s="19">
        <f t="shared" si="31"/>
        <v>0</v>
      </c>
      <c r="K116" s="19">
        <f t="shared" si="32"/>
        <v>0</v>
      </c>
      <c r="L116" s="19">
        <f t="shared" si="33"/>
        <v>0</v>
      </c>
      <c r="M116" s="19">
        <f t="shared" si="34"/>
        <v>0</v>
      </c>
      <c r="N116" s="19">
        <f t="shared" si="35"/>
        <v>24</v>
      </c>
      <c r="O116" s="20">
        <f t="shared" si="36"/>
        <v>6</v>
      </c>
      <c r="P116" s="20">
        <f t="shared" si="37"/>
        <v>6</v>
      </c>
      <c r="Q116" s="20">
        <f t="shared" si="38"/>
        <v>6</v>
      </c>
      <c r="R116" s="21" t="e">
        <f>+Q116/#REF!</f>
        <v>#REF!</v>
      </c>
      <c r="S116" s="21" t="e">
        <f t="shared" si="39"/>
        <v>#REF!</v>
      </c>
      <c r="T116" s="19" t="e">
        <f t="shared" si="40"/>
        <v>#REF!</v>
      </c>
      <c r="U116" s="18"/>
      <c r="V116" s="18"/>
      <c r="W116" s="18"/>
      <c r="X116" s="18"/>
      <c r="Y116" s="18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2"/>
      <c r="AK116" s="22"/>
      <c r="AL116" s="22"/>
      <c r="AM116" s="22"/>
      <c r="AN116" s="22"/>
      <c r="AO116" s="22"/>
    </row>
    <row r="117" spans="1:41" s="18" customFormat="1" ht="17.100000000000001" customHeight="1">
      <c r="A117" s="13">
        <f t="shared" si="41"/>
        <v>75</v>
      </c>
      <c r="B117" s="14" t="s">
        <v>295</v>
      </c>
      <c r="C117" s="15" t="s">
        <v>303</v>
      </c>
      <c r="D117" s="16" t="s">
        <v>304</v>
      </c>
      <c r="E117" s="44" t="s">
        <v>174</v>
      </c>
      <c r="G117" s="19">
        <f t="shared" si="28"/>
        <v>35</v>
      </c>
      <c r="H117" s="19">
        <f t="shared" si="29"/>
        <v>6</v>
      </c>
      <c r="I117" s="19">
        <f t="shared" si="30"/>
        <v>5</v>
      </c>
      <c r="J117" s="19">
        <f t="shared" si="31"/>
        <v>0</v>
      </c>
      <c r="K117" s="19">
        <f t="shared" si="32"/>
        <v>0</v>
      </c>
      <c r="L117" s="19">
        <f t="shared" si="33"/>
        <v>0</v>
      </c>
      <c r="M117" s="19">
        <f t="shared" si="34"/>
        <v>0</v>
      </c>
      <c r="N117" s="19">
        <f t="shared" si="35"/>
        <v>24</v>
      </c>
      <c r="O117" s="20">
        <f t="shared" si="36"/>
        <v>6</v>
      </c>
      <c r="P117" s="20">
        <f t="shared" si="37"/>
        <v>6</v>
      </c>
      <c r="Q117" s="20">
        <f t="shared" si="38"/>
        <v>6</v>
      </c>
      <c r="R117" s="21" t="e">
        <f>+Q117/#REF!</f>
        <v>#REF!</v>
      </c>
      <c r="S117" s="21" t="e">
        <f t="shared" si="39"/>
        <v>#REF!</v>
      </c>
      <c r="T117" s="19" t="e">
        <f t="shared" si="40"/>
        <v>#REF!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2"/>
      <c r="AK117" s="22"/>
      <c r="AL117" s="22"/>
      <c r="AM117" s="22"/>
      <c r="AN117" s="22"/>
      <c r="AO117" s="22"/>
    </row>
    <row r="118" spans="1:41" s="17" customFormat="1" ht="17.100000000000001" customHeight="1">
      <c r="A118" s="13">
        <f t="shared" si="41"/>
        <v>76</v>
      </c>
      <c r="B118" s="14" t="s">
        <v>305</v>
      </c>
      <c r="C118" s="15" t="s">
        <v>306</v>
      </c>
      <c r="D118" s="16" t="s">
        <v>307</v>
      </c>
      <c r="E118" s="44" t="s">
        <v>308</v>
      </c>
      <c r="F118" s="18"/>
      <c r="G118" s="19">
        <f t="shared" si="28"/>
        <v>29</v>
      </c>
      <c r="H118" s="19">
        <f t="shared" si="29"/>
        <v>5</v>
      </c>
      <c r="I118" s="19">
        <f t="shared" si="30"/>
        <v>4</v>
      </c>
      <c r="J118" s="19">
        <f t="shared" si="31"/>
        <v>0</v>
      </c>
      <c r="K118" s="19">
        <f t="shared" si="32"/>
        <v>0</v>
      </c>
      <c r="L118" s="19">
        <f t="shared" si="33"/>
        <v>0</v>
      </c>
      <c r="M118" s="19">
        <f t="shared" si="34"/>
        <v>0</v>
      </c>
      <c r="N118" s="19">
        <f t="shared" si="35"/>
        <v>20</v>
      </c>
      <c r="O118" s="20">
        <f t="shared" si="36"/>
        <v>5</v>
      </c>
      <c r="P118" s="20">
        <f t="shared" si="37"/>
        <v>5</v>
      </c>
      <c r="Q118" s="20">
        <f t="shared" si="38"/>
        <v>5</v>
      </c>
      <c r="R118" s="21" t="e">
        <f>+Q118/#REF!</f>
        <v>#REF!</v>
      </c>
      <c r="S118" s="21" t="e">
        <f t="shared" si="39"/>
        <v>#REF!</v>
      </c>
      <c r="T118" s="19" t="e">
        <f t="shared" si="40"/>
        <v>#REF!</v>
      </c>
      <c r="U118" s="18"/>
      <c r="V118" s="18"/>
      <c r="W118" s="18"/>
      <c r="X118" s="18"/>
      <c r="Y118" s="18"/>
      <c r="AJ118" s="22"/>
      <c r="AK118" s="22"/>
      <c r="AL118" s="22"/>
      <c r="AM118" s="22"/>
      <c r="AN118" s="22"/>
      <c r="AO118" s="22"/>
    </row>
    <row r="119" spans="1:41" s="17" customFormat="1" ht="17.100000000000001" customHeight="1">
      <c r="A119" s="13">
        <f t="shared" si="41"/>
        <v>77</v>
      </c>
      <c r="B119" s="14" t="s">
        <v>305</v>
      </c>
      <c r="C119" s="15" t="s">
        <v>309</v>
      </c>
      <c r="D119" s="16" t="s">
        <v>310</v>
      </c>
      <c r="E119" s="44" t="s">
        <v>311</v>
      </c>
      <c r="F119" s="18"/>
      <c r="G119" s="19">
        <f t="shared" si="28"/>
        <v>17</v>
      </c>
      <c r="H119" s="19">
        <f t="shared" si="29"/>
        <v>3</v>
      </c>
      <c r="I119" s="19">
        <f t="shared" si="30"/>
        <v>2</v>
      </c>
      <c r="J119" s="19">
        <f t="shared" si="31"/>
        <v>0</v>
      </c>
      <c r="K119" s="19">
        <f t="shared" si="32"/>
        <v>0</v>
      </c>
      <c r="L119" s="19">
        <f t="shared" si="33"/>
        <v>0</v>
      </c>
      <c r="M119" s="19">
        <f t="shared" si="34"/>
        <v>0</v>
      </c>
      <c r="N119" s="19">
        <f t="shared" si="35"/>
        <v>12</v>
      </c>
      <c r="O119" s="20">
        <f t="shared" si="36"/>
        <v>3</v>
      </c>
      <c r="P119" s="20">
        <f t="shared" si="37"/>
        <v>3</v>
      </c>
      <c r="Q119" s="20">
        <f t="shared" si="38"/>
        <v>3</v>
      </c>
      <c r="R119" s="21" t="e">
        <f>+Q119/#REF!</f>
        <v>#REF!</v>
      </c>
      <c r="S119" s="21" t="e">
        <f t="shared" si="39"/>
        <v>#REF!</v>
      </c>
      <c r="T119" s="19" t="e">
        <f t="shared" si="40"/>
        <v>#REF!</v>
      </c>
      <c r="U119" s="18"/>
      <c r="V119" s="18"/>
      <c r="W119" s="18"/>
      <c r="X119" s="18"/>
      <c r="Y119" s="18"/>
      <c r="AJ119" s="22"/>
      <c r="AK119" s="22"/>
      <c r="AL119" s="22"/>
      <c r="AM119" s="22"/>
      <c r="AN119" s="22"/>
      <c r="AO119" s="22"/>
    </row>
    <row r="120" spans="1:41" s="18" customFormat="1" ht="17.100000000000001" customHeight="1">
      <c r="A120" s="13">
        <f t="shared" si="41"/>
        <v>78</v>
      </c>
      <c r="B120" s="14" t="s">
        <v>312</v>
      </c>
      <c r="C120" s="15" t="s">
        <v>313</v>
      </c>
      <c r="D120" s="16" t="s">
        <v>314</v>
      </c>
      <c r="E120" s="44" t="s">
        <v>291</v>
      </c>
      <c r="G120" s="19">
        <f t="shared" si="28"/>
        <v>35</v>
      </c>
      <c r="H120" s="19">
        <f t="shared" si="29"/>
        <v>6</v>
      </c>
      <c r="I120" s="19">
        <f t="shared" si="30"/>
        <v>5</v>
      </c>
      <c r="J120" s="19">
        <f t="shared" si="31"/>
        <v>0</v>
      </c>
      <c r="K120" s="19">
        <f t="shared" si="32"/>
        <v>0</v>
      </c>
      <c r="L120" s="19">
        <f t="shared" si="33"/>
        <v>0</v>
      </c>
      <c r="M120" s="19">
        <f t="shared" si="34"/>
        <v>0</v>
      </c>
      <c r="N120" s="19">
        <f t="shared" si="35"/>
        <v>24</v>
      </c>
      <c r="O120" s="20">
        <f t="shared" si="36"/>
        <v>6</v>
      </c>
      <c r="P120" s="20">
        <f t="shared" si="37"/>
        <v>6</v>
      </c>
      <c r="Q120" s="20">
        <f t="shared" si="38"/>
        <v>6</v>
      </c>
      <c r="R120" s="21" t="e">
        <f>+Q120/#REF!</f>
        <v>#REF!</v>
      </c>
      <c r="S120" s="21" t="e">
        <f t="shared" si="39"/>
        <v>#REF!</v>
      </c>
      <c r="T120" s="19" t="e">
        <f t="shared" si="40"/>
        <v>#REF!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22"/>
      <c r="AK120" s="22"/>
      <c r="AL120" s="22"/>
      <c r="AM120" s="22"/>
      <c r="AN120" s="22"/>
      <c r="AO120" s="22"/>
    </row>
    <row r="121" spans="1:41" s="18" customFormat="1" ht="17.100000000000001" customHeight="1">
      <c r="A121" s="13">
        <f t="shared" si="41"/>
        <v>79</v>
      </c>
      <c r="B121" s="14" t="s">
        <v>312</v>
      </c>
      <c r="C121" s="15" t="s">
        <v>315</v>
      </c>
      <c r="D121" s="16" t="s">
        <v>316</v>
      </c>
      <c r="E121" s="44" t="s">
        <v>174</v>
      </c>
      <c r="G121" s="19">
        <f t="shared" si="28"/>
        <v>35</v>
      </c>
      <c r="H121" s="19">
        <f t="shared" si="29"/>
        <v>6</v>
      </c>
      <c r="I121" s="19">
        <f t="shared" si="30"/>
        <v>5</v>
      </c>
      <c r="J121" s="19">
        <f t="shared" si="31"/>
        <v>0</v>
      </c>
      <c r="K121" s="19">
        <f t="shared" si="32"/>
        <v>0</v>
      </c>
      <c r="L121" s="19">
        <f t="shared" si="33"/>
        <v>0</v>
      </c>
      <c r="M121" s="19">
        <f t="shared" si="34"/>
        <v>0</v>
      </c>
      <c r="N121" s="19">
        <f t="shared" si="35"/>
        <v>24</v>
      </c>
      <c r="O121" s="20">
        <f t="shared" si="36"/>
        <v>6</v>
      </c>
      <c r="P121" s="20">
        <f t="shared" si="37"/>
        <v>6</v>
      </c>
      <c r="Q121" s="20">
        <f t="shared" si="38"/>
        <v>6</v>
      </c>
      <c r="R121" s="21" t="e">
        <f>+Q121/#REF!</f>
        <v>#REF!</v>
      </c>
      <c r="S121" s="21" t="e">
        <f t="shared" si="39"/>
        <v>#REF!</v>
      </c>
      <c r="T121" s="19" t="e">
        <f t="shared" si="40"/>
        <v>#REF!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22"/>
      <c r="AK121" s="22"/>
      <c r="AL121" s="22"/>
      <c r="AM121" s="22"/>
      <c r="AN121" s="22"/>
      <c r="AO121" s="22"/>
    </row>
    <row r="122" spans="1:41" s="18" customFormat="1" ht="17.100000000000001" customHeight="1">
      <c r="A122" s="13">
        <f t="shared" si="41"/>
        <v>80</v>
      </c>
      <c r="B122" s="14" t="s">
        <v>317</v>
      </c>
      <c r="C122" s="15" t="s">
        <v>318</v>
      </c>
      <c r="D122" s="16" t="s">
        <v>319</v>
      </c>
      <c r="E122" s="44" t="s">
        <v>150</v>
      </c>
      <c r="G122" s="19">
        <f t="shared" si="28"/>
        <v>35</v>
      </c>
      <c r="H122" s="19">
        <f t="shared" si="29"/>
        <v>6</v>
      </c>
      <c r="I122" s="19">
        <f t="shared" si="30"/>
        <v>5</v>
      </c>
      <c r="J122" s="19">
        <f t="shared" si="31"/>
        <v>0</v>
      </c>
      <c r="K122" s="19">
        <f t="shared" si="32"/>
        <v>0</v>
      </c>
      <c r="L122" s="19">
        <f t="shared" si="33"/>
        <v>0</v>
      </c>
      <c r="M122" s="19">
        <f t="shared" si="34"/>
        <v>0</v>
      </c>
      <c r="N122" s="19">
        <f t="shared" si="35"/>
        <v>24</v>
      </c>
      <c r="O122" s="20">
        <f t="shared" si="36"/>
        <v>6</v>
      </c>
      <c r="P122" s="20">
        <f t="shared" si="37"/>
        <v>6</v>
      </c>
      <c r="Q122" s="20">
        <f t="shared" si="38"/>
        <v>6</v>
      </c>
      <c r="R122" s="21" t="e">
        <f>+Q122/#REF!</f>
        <v>#REF!</v>
      </c>
      <c r="S122" s="21" t="e">
        <f t="shared" si="39"/>
        <v>#REF!</v>
      </c>
      <c r="T122" s="19" t="e">
        <f t="shared" si="40"/>
        <v>#REF!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22"/>
      <c r="AK122" s="22"/>
      <c r="AL122" s="22"/>
      <c r="AM122" s="22"/>
      <c r="AN122" s="22"/>
      <c r="AO122" s="22"/>
    </row>
    <row r="123" spans="1:41" s="18" customFormat="1" ht="17.100000000000001" customHeight="1">
      <c r="A123" s="13">
        <f t="shared" si="41"/>
        <v>81</v>
      </c>
      <c r="B123" s="14" t="s">
        <v>320</v>
      </c>
      <c r="C123" s="15" t="s">
        <v>321</v>
      </c>
      <c r="D123" s="16" t="s">
        <v>322</v>
      </c>
      <c r="E123" s="44" t="s">
        <v>174</v>
      </c>
      <c r="G123" s="19">
        <f t="shared" si="28"/>
        <v>35</v>
      </c>
      <c r="H123" s="19">
        <f t="shared" si="29"/>
        <v>6</v>
      </c>
      <c r="I123" s="19">
        <f t="shared" si="30"/>
        <v>5</v>
      </c>
      <c r="J123" s="19">
        <f t="shared" si="31"/>
        <v>0</v>
      </c>
      <c r="K123" s="19">
        <f t="shared" si="32"/>
        <v>0</v>
      </c>
      <c r="L123" s="19">
        <f t="shared" si="33"/>
        <v>0</v>
      </c>
      <c r="M123" s="19">
        <f t="shared" si="34"/>
        <v>0</v>
      </c>
      <c r="N123" s="19">
        <f t="shared" si="35"/>
        <v>24</v>
      </c>
      <c r="O123" s="20">
        <f t="shared" si="36"/>
        <v>6</v>
      </c>
      <c r="P123" s="20">
        <f t="shared" si="37"/>
        <v>6</v>
      </c>
      <c r="Q123" s="20">
        <f t="shared" si="38"/>
        <v>6</v>
      </c>
      <c r="R123" s="21" t="e">
        <f>+Q123/#REF!</f>
        <v>#REF!</v>
      </c>
      <c r="S123" s="21" t="e">
        <f t="shared" si="39"/>
        <v>#REF!</v>
      </c>
      <c r="T123" s="19" t="e">
        <f t="shared" si="40"/>
        <v>#REF!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22"/>
      <c r="AK123" s="22"/>
      <c r="AL123" s="22"/>
      <c r="AM123" s="22"/>
      <c r="AN123" s="22"/>
      <c r="AO123" s="22"/>
    </row>
    <row r="124" spans="1:41" s="17" customFormat="1" ht="17.100000000000001" customHeight="1">
      <c r="A124" s="13">
        <f t="shared" si="41"/>
        <v>82</v>
      </c>
      <c r="B124" s="36" t="s">
        <v>323</v>
      </c>
      <c r="C124" s="37" t="s">
        <v>324</v>
      </c>
      <c r="D124" s="38" t="s">
        <v>325</v>
      </c>
      <c r="E124" s="44" t="s">
        <v>326</v>
      </c>
      <c r="F124" s="18"/>
      <c r="G124" s="19">
        <f t="shared" si="28"/>
        <v>71</v>
      </c>
      <c r="H124" s="19">
        <f t="shared" si="29"/>
        <v>12</v>
      </c>
      <c r="I124" s="19">
        <f t="shared" si="30"/>
        <v>11</v>
      </c>
      <c r="J124" s="19">
        <f t="shared" si="31"/>
        <v>0</v>
      </c>
      <c r="K124" s="19">
        <f t="shared" si="32"/>
        <v>0</v>
      </c>
      <c r="L124" s="19">
        <f t="shared" si="33"/>
        <v>0</v>
      </c>
      <c r="M124" s="19">
        <f t="shared" si="34"/>
        <v>0</v>
      </c>
      <c r="N124" s="19">
        <f t="shared" si="35"/>
        <v>48</v>
      </c>
      <c r="O124" s="20">
        <f t="shared" si="36"/>
        <v>12</v>
      </c>
      <c r="P124" s="20">
        <f t="shared" si="37"/>
        <v>12</v>
      </c>
      <c r="Q124" s="20">
        <f t="shared" si="38"/>
        <v>12</v>
      </c>
      <c r="R124" s="21" t="e">
        <f>+Q124/#REF!</f>
        <v>#REF!</v>
      </c>
      <c r="S124" s="21" t="e">
        <f t="shared" si="39"/>
        <v>#REF!</v>
      </c>
      <c r="T124" s="19" t="e">
        <f t="shared" si="40"/>
        <v>#REF!</v>
      </c>
      <c r="U124" s="18"/>
      <c r="V124" s="18"/>
      <c r="W124" s="18"/>
      <c r="X124" s="18"/>
      <c r="Y124" s="18"/>
      <c r="AJ124" s="22"/>
      <c r="AK124" s="22"/>
      <c r="AL124" s="22"/>
      <c r="AM124" s="22"/>
      <c r="AN124" s="22"/>
      <c r="AO124" s="22"/>
    </row>
    <row r="125" spans="1:41" s="18" customFormat="1" ht="17.100000000000001" customHeight="1">
      <c r="A125" s="13">
        <f t="shared" si="41"/>
        <v>83</v>
      </c>
      <c r="B125" s="14" t="s">
        <v>327</v>
      </c>
      <c r="C125" s="15" t="s">
        <v>328</v>
      </c>
      <c r="D125" s="16" t="s">
        <v>329</v>
      </c>
      <c r="E125" s="44" t="s">
        <v>206</v>
      </c>
      <c r="G125" s="19">
        <f t="shared" si="28"/>
        <v>29</v>
      </c>
      <c r="H125" s="19">
        <f t="shared" si="29"/>
        <v>5</v>
      </c>
      <c r="I125" s="19">
        <f t="shared" si="30"/>
        <v>4</v>
      </c>
      <c r="J125" s="19">
        <f t="shared" si="31"/>
        <v>0</v>
      </c>
      <c r="K125" s="19">
        <f t="shared" si="32"/>
        <v>0</v>
      </c>
      <c r="L125" s="19">
        <f t="shared" si="33"/>
        <v>0</v>
      </c>
      <c r="M125" s="19">
        <f t="shared" si="34"/>
        <v>0</v>
      </c>
      <c r="N125" s="19">
        <f t="shared" si="35"/>
        <v>20</v>
      </c>
      <c r="O125" s="20">
        <f t="shared" si="36"/>
        <v>5</v>
      </c>
      <c r="P125" s="20">
        <f t="shared" si="37"/>
        <v>5</v>
      </c>
      <c r="Q125" s="20">
        <f t="shared" si="38"/>
        <v>5</v>
      </c>
      <c r="R125" s="21" t="e">
        <f>+Q125/#REF!</f>
        <v>#REF!</v>
      </c>
      <c r="S125" s="21" t="e">
        <f t="shared" si="39"/>
        <v>#REF!</v>
      </c>
      <c r="T125" s="19" t="e">
        <f t="shared" si="40"/>
        <v>#REF!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22"/>
      <c r="AK125" s="22"/>
      <c r="AL125" s="22"/>
      <c r="AM125" s="22"/>
      <c r="AN125" s="22"/>
      <c r="AO125" s="22"/>
    </row>
    <row r="126" spans="1:41" s="26" customFormat="1" ht="17.100000000000001" customHeight="1">
      <c r="A126" s="13">
        <f t="shared" si="41"/>
        <v>84</v>
      </c>
      <c r="B126" s="14" t="s">
        <v>327</v>
      </c>
      <c r="C126" s="15" t="s">
        <v>330</v>
      </c>
      <c r="D126" s="16" t="s">
        <v>331</v>
      </c>
      <c r="E126" s="44" t="s">
        <v>265</v>
      </c>
      <c r="F126" s="18"/>
      <c r="G126" s="19">
        <f t="shared" si="28"/>
        <v>29</v>
      </c>
      <c r="H126" s="19">
        <f t="shared" si="29"/>
        <v>5</v>
      </c>
      <c r="I126" s="19">
        <f t="shared" si="30"/>
        <v>4</v>
      </c>
      <c r="J126" s="19">
        <f t="shared" si="31"/>
        <v>0</v>
      </c>
      <c r="K126" s="19">
        <f t="shared" si="32"/>
        <v>0</v>
      </c>
      <c r="L126" s="19">
        <f t="shared" si="33"/>
        <v>0</v>
      </c>
      <c r="M126" s="19">
        <f t="shared" si="34"/>
        <v>0</v>
      </c>
      <c r="N126" s="19">
        <f t="shared" si="35"/>
        <v>20</v>
      </c>
      <c r="O126" s="20">
        <f t="shared" si="36"/>
        <v>5</v>
      </c>
      <c r="P126" s="20">
        <f t="shared" si="37"/>
        <v>5</v>
      </c>
      <c r="Q126" s="20">
        <f t="shared" si="38"/>
        <v>5</v>
      </c>
      <c r="R126" s="21" t="e">
        <f>+Q126/#REF!</f>
        <v>#REF!</v>
      </c>
      <c r="S126" s="21" t="e">
        <f t="shared" si="39"/>
        <v>#REF!</v>
      </c>
      <c r="T126" s="19" t="e">
        <f t="shared" si="40"/>
        <v>#REF!</v>
      </c>
      <c r="U126" s="18"/>
      <c r="V126" s="18"/>
      <c r="W126" s="18"/>
      <c r="X126" s="18"/>
      <c r="Y126" s="18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22"/>
      <c r="AK126" s="22"/>
      <c r="AL126" s="22"/>
      <c r="AM126" s="22"/>
      <c r="AN126" s="22"/>
      <c r="AO126" s="22"/>
    </row>
    <row r="127" spans="1:41" s="26" customFormat="1" ht="17.100000000000001" customHeight="1">
      <c r="A127" s="13">
        <f t="shared" si="41"/>
        <v>85</v>
      </c>
      <c r="B127" s="14" t="s">
        <v>327</v>
      </c>
      <c r="C127" s="15" t="s">
        <v>332</v>
      </c>
      <c r="D127" s="16" t="s">
        <v>333</v>
      </c>
      <c r="E127" s="44" t="s">
        <v>198</v>
      </c>
      <c r="F127" s="18"/>
      <c r="G127" s="19">
        <f t="shared" si="28"/>
        <v>29</v>
      </c>
      <c r="H127" s="19">
        <f t="shared" si="29"/>
        <v>5</v>
      </c>
      <c r="I127" s="19">
        <f t="shared" si="30"/>
        <v>4</v>
      </c>
      <c r="J127" s="19">
        <f t="shared" si="31"/>
        <v>0</v>
      </c>
      <c r="K127" s="19">
        <f t="shared" si="32"/>
        <v>0</v>
      </c>
      <c r="L127" s="19">
        <f t="shared" si="33"/>
        <v>0</v>
      </c>
      <c r="M127" s="19">
        <f t="shared" si="34"/>
        <v>0</v>
      </c>
      <c r="N127" s="19">
        <f t="shared" si="35"/>
        <v>20</v>
      </c>
      <c r="O127" s="20">
        <f t="shared" si="36"/>
        <v>5</v>
      </c>
      <c r="P127" s="20">
        <f t="shared" si="37"/>
        <v>5</v>
      </c>
      <c r="Q127" s="20">
        <f t="shared" si="38"/>
        <v>5</v>
      </c>
      <c r="R127" s="21" t="e">
        <f>+Q127/#REF!</f>
        <v>#REF!</v>
      </c>
      <c r="S127" s="21" t="e">
        <f t="shared" si="39"/>
        <v>#REF!</v>
      </c>
      <c r="T127" s="19" t="e">
        <f t="shared" si="40"/>
        <v>#REF!</v>
      </c>
      <c r="U127" s="18"/>
      <c r="V127" s="18"/>
      <c r="W127" s="18"/>
      <c r="X127" s="18"/>
      <c r="Y127" s="18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22"/>
      <c r="AK127" s="22"/>
      <c r="AL127" s="22"/>
      <c r="AM127" s="22"/>
      <c r="AN127" s="22"/>
      <c r="AO127" s="22"/>
    </row>
    <row r="128" spans="1:41" s="17" customFormat="1" ht="17.100000000000001" customHeight="1">
      <c r="A128" s="13">
        <f t="shared" si="41"/>
        <v>86</v>
      </c>
      <c r="B128" s="27" t="s">
        <v>327</v>
      </c>
      <c r="C128" s="28" t="s">
        <v>334</v>
      </c>
      <c r="D128" s="25" t="s">
        <v>335</v>
      </c>
      <c r="E128" s="44" t="s">
        <v>298</v>
      </c>
      <c r="F128" s="18"/>
      <c r="G128" s="19">
        <f t="shared" si="28"/>
        <v>29</v>
      </c>
      <c r="H128" s="19">
        <f t="shared" si="29"/>
        <v>5</v>
      </c>
      <c r="I128" s="19">
        <f t="shared" si="30"/>
        <v>4</v>
      </c>
      <c r="J128" s="19">
        <f t="shared" si="31"/>
        <v>0</v>
      </c>
      <c r="K128" s="19">
        <f t="shared" si="32"/>
        <v>0</v>
      </c>
      <c r="L128" s="19">
        <f t="shared" si="33"/>
        <v>0</v>
      </c>
      <c r="M128" s="19">
        <f t="shared" si="34"/>
        <v>0</v>
      </c>
      <c r="N128" s="19">
        <f t="shared" si="35"/>
        <v>20</v>
      </c>
      <c r="O128" s="20">
        <f t="shared" si="36"/>
        <v>5</v>
      </c>
      <c r="P128" s="20">
        <f t="shared" si="37"/>
        <v>5</v>
      </c>
      <c r="Q128" s="20">
        <f t="shared" si="38"/>
        <v>5</v>
      </c>
      <c r="R128" s="21" t="e">
        <f>+Q128/#REF!</f>
        <v>#REF!</v>
      </c>
      <c r="S128" s="21" t="e">
        <f t="shared" si="39"/>
        <v>#REF!</v>
      </c>
      <c r="T128" s="19" t="e">
        <f t="shared" si="40"/>
        <v>#REF!</v>
      </c>
      <c r="U128" s="18"/>
      <c r="V128" s="18"/>
      <c r="W128" s="18"/>
      <c r="X128" s="18"/>
      <c r="Y128" s="18"/>
      <c r="AJ128" s="22"/>
      <c r="AK128" s="22"/>
      <c r="AL128" s="22"/>
      <c r="AM128" s="22"/>
      <c r="AN128" s="22"/>
      <c r="AO128" s="22"/>
    </row>
    <row r="129" spans="1:41" s="17" customFormat="1" ht="17.100000000000001" customHeight="1">
      <c r="A129" s="13">
        <f t="shared" si="41"/>
        <v>87</v>
      </c>
      <c r="B129" s="27" t="s">
        <v>336</v>
      </c>
      <c r="C129" s="28" t="s">
        <v>337</v>
      </c>
      <c r="D129" s="25" t="s">
        <v>338</v>
      </c>
      <c r="E129" s="44" t="s">
        <v>339</v>
      </c>
      <c r="F129" s="18"/>
      <c r="G129" s="19">
        <f t="shared" si="28"/>
        <v>29</v>
      </c>
      <c r="H129" s="19">
        <f t="shared" si="29"/>
        <v>5</v>
      </c>
      <c r="I129" s="19">
        <f t="shared" si="30"/>
        <v>4</v>
      </c>
      <c r="J129" s="19">
        <f t="shared" si="31"/>
        <v>0</v>
      </c>
      <c r="K129" s="19">
        <f t="shared" si="32"/>
        <v>0</v>
      </c>
      <c r="L129" s="19">
        <f t="shared" si="33"/>
        <v>0</v>
      </c>
      <c r="M129" s="19">
        <f t="shared" si="34"/>
        <v>0</v>
      </c>
      <c r="N129" s="19">
        <f t="shared" si="35"/>
        <v>20</v>
      </c>
      <c r="O129" s="20">
        <f t="shared" si="36"/>
        <v>5</v>
      </c>
      <c r="P129" s="20">
        <f t="shared" si="37"/>
        <v>5</v>
      </c>
      <c r="Q129" s="20">
        <f t="shared" si="38"/>
        <v>5</v>
      </c>
      <c r="R129" s="21" t="e">
        <f>+Q129/#REF!</f>
        <v>#REF!</v>
      </c>
      <c r="S129" s="21" t="e">
        <f t="shared" si="39"/>
        <v>#REF!</v>
      </c>
      <c r="T129" s="19" t="e">
        <f t="shared" si="40"/>
        <v>#REF!</v>
      </c>
      <c r="U129" s="18"/>
      <c r="V129" s="18"/>
      <c r="W129" s="18"/>
      <c r="X129" s="18"/>
      <c r="Y129" s="18"/>
      <c r="AJ129" s="22"/>
      <c r="AK129" s="22"/>
      <c r="AL129" s="22"/>
      <c r="AM129" s="22"/>
      <c r="AN129" s="22"/>
      <c r="AO129" s="22"/>
    </row>
    <row r="130" spans="1:41" s="18" customFormat="1" ht="17.100000000000001" customHeight="1">
      <c r="A130" s="13">
        <f t="shared" si="41"/>
        <v>88</v>
      </c>
      <c r="B130" s="14" t="s">
        <v>340</v>
      </c>
      <c r="C130" s="15" t="s">
        <v>341</v>
      </c>
      <c r="D130" s="16" t="s">
        <v>342</v>
      </c>
      <c r="E130" s="44" t="s">
        <v>265</v>
      </c>
      <c r="G130" s="19">
        <f t="shared" si="28"/>
        <v>29</v>
      </c>
      <c r="H130" s="19">
        <f t="shared" si="29"/>
        <v>5</v>
      </c>
      <c r="I130" s="19">
        <f t="shared" si="30"/>
        <v>4</v>
      </c>
      <c r="J130" s="19">
        <f t="shared" si="31"/>
        <v>0</v>
      </c>
      <c r="K130" s="19">
        <f t="shared" si="32"/>
        <v>0</v>
      </c>
      <c r="L130" s="19">
        <f t="shared" si="33"/>
        <v>0</v>
      </c>
      <c r="M130" s="19">
        <f t="shared" si="34"/>
        <v>0</v>
      </c>
      <c r="N130" s="19">
        <f t="shared" si="35"/>
        <v>20</v>
      </c>
      <c r="O130" s="20">
        <f t="shared" si="36"/>
        <v>5</v>
      </c>
      <c r="P130" s="20">
        <f t="shared" si="37"/>
        <v>5</v>
      </c>
      <c r="Q130" s="20">
        <f t="shared" si="38"/>
        <v>5</v>
      </c>
      <c r="R130" s="21" t="e">
        <f>+Q130/#REF!</f>
        <v>#REF!</v>
      </c>
      <c r="S130" s="21" t="e">
        <f t="shared" si="39"/>
        <v>#REF!</v>
      </c>
      <c r="T130" s="19" t="e">
        <f t="shared" si="40"/>
        <v>#REF!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22"/>
      <c r="AK130" s="22"/>
      <c r="AL130" s="22"/>
      <c r="AM130" s="22"/>
      <c r="AN130" s="22"/>
      <c r="AO130" s="22"/>
    </row>
    <row r="131" spans="1:41" s="17" customFormat="1" ht="17.100000000000001" customHeight="1">
      <c r="A131" s="13">
        <f t="shared" si="41"/>
        <v>89</v>
      </c>
      <c r="B131" s="14" t="s">
        <v>343</v>
      </c>
      <c r="C131" s="15" t="s">
        <v>318</v>
      </c>
      <c r="D131" s="16" t="s">
        <v>344</v>
      </c>
      <c r="E131" s="44" t="s">
        <v>150</v>
      </c>
      <c r="F131" s="18"/>
      <c r="G131" s="19">
        <f t="shared" si="28"/>
        <v>35</v>
      </c>
      <c r="H131" s="19">
        <f t="shared" si="29"/>
        <v>6</v>
      </c>
      <c r="I131" s="19">
        <f t="shared" si="30"/>
        <v>5</v>
      </c>
      <c r="J131" s="19">
        <f t="shared" si="31"/>
        <v>0</v>
      </c>
      <c r="K131" s="19">
        <f t="shared" si="32"/>
        <v>0</v>
      </c>
      <c r="L131" s="19">
        <f t="shared" si="33"/>
        <v>0</v>
      </c>
      <c r="M131" s="19">
        <f t="shared" si="34"/>
        <v>0</v>
      </c>
      <c r="N131" s="19">
        <f t="shared" si="35"/>
        <v>24</v>
      </c>
      <c r="O131" s="20">
        <f t="shared" si="36"/>
        <v>6</v>
      </c>
      <c r="P131" s="20">
        <f t="shared" si="37"/>
        <v>6</v>
      </c>
      <c r="Q131" s="20">
        <f t="shared" si="38"/>
        <v>6</v>
      </c>
      <c r="R131" s="21" t="e">
        <f>+Q131/#REF!</f>
        <v>#REF!</v>
      </c>
      <c r="S131" s="21" t="e">
        <f t="shared" si="39"/>
        <v>#REF!</v>
      </c>
      <c r="T131" s="19" t="e">
        <f t="shared" si="40"/>
        <v>#REF!</v>
      </c>
      <c r="U131" s="18"/>
      <c r="V131" s="18"/>
      <c r="W131" s="18"/>
      <c r="X131" s="18"/>
      <c r="Y131" s="18"/>
      <c r="AJ131" s="22"/>
      <c r="AK131" s="22"/>
      <c r="AL131" s="22"/>
      <c r="AM131" s="22"/>
      <c r="AN131" s="22"/>
      <c r="AO131" s="22"/>
    </row>
    <row r="132" spans="1:41" s="18" customFormat="1" ht="17.100000000000001" customHeight="1">
      <c r="A132" s="13">
        <f t="shared" si="41"/>
        <v>90</v>
      </c>
      <c r="B132" s="14" t="s">
        <v>345</v>
      </c>
      <c r="C132" s="15" t="s">
        <v>346</v>
      </c>
      <c r="D132" s="16" t="s">
        <v>347</v>
      </c>
      <c r="E132" s="46" t="s">
        <v>348</v>
      </c>
      <c r="G132" s="19">
        <f t="shared" si="28"/>
        <v>35</v>
      </c>
      <c r="H132" s="19">
        <f t="shared" si="29"/>
        <v>0</v>
      </c>
      <c r="I132" s="19">
        <f t="shared" si="30"/>
        <v>5</v>
      </c>
      <c r="J132" s="19">
        <f t="shared" si="31"/>
        <v>6</v>
      </c>
      <c r="K132" s="19">
        <f t="shared" si="32"/>
        <v>0</v>
      </c>
      <c r="L132" s="19">
        <f t="shared" si="33"/>
        <v>0</v>
      </c>
      <c r="M132" s="19">
        <f t="shared" si="34"/>
        <v>0</v>
      </c>
      <c r="N132" s="19">
        <f t="shared" si="35"/>
        <v>24</v>
      </c>
      <c r="O132" s="20">
        <f t="shared" si="36"/>
        <v>6</v>
      </c>
      <c r="P132" s="20">
        <f t="shared" si="37"/>
        <v>6</v>
      </c>
      <c r="Q132" s="20">
        <f t="shared" si="38"/>
        <v>6</v>
      </c>
      <c r="R132" s="21" t="e">
        <f>+Q132/#REF!</f>
        <v>#REF!</v>
      </c>
      <c r="S132" s="21" t="e">
        <f t="shared" si="39"/>
        <v>#REF!</v>
      </c>
      <c r="T132" s="19" t="e">
        <f t="shared" si="40"/>
        <v>#REF!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22"/>
      <c r="AK132" s="22"/>
      <c r="AL132" s="22"/>
      <c r="AM132" s="22"/>
      <c r="AN132" s="22"/>
      <c r="AO132" s="22"/>
    </row>
    <row r="133" spans="1:41" s="17" customFormat="1" ht="17.100000000000001" customHeight="1">
      <c r="A133" s="13">
        <f t="shared" si="41"/>
        <v>91</v>
      </c>
      <c r="B133" s="14" t="s">
        <v>349</v>
      </c>
      <c r="C133" s="15" t="s">
        <v>350</v>
      </c>
      <c r="D133" s="16" t="s">
        <v>351</v>
      </c>
      <c r="E133" s="44" t="s">
        <v>352</v>
      </c>
      <c r="F133" s="18"/>
      <c r="G133" s="19">
        <f t="shared" si="28"/>
        <v>59</v>
      </c>
      <c r="H133" s="19">
        <f t="shared" si="29"/>
        <v>10</v>
      </c>
      <c r="I133" s="19">
        <f t="shared" si="30"/>
        <v>9</v>
      </c>
      <c r="J133" s="19">
        <f t="shared" si="31"/>
        <v>0</v>
      </c>
      <c r="K133" s="19">
        <f t="shared" si="32"/>
        <v>0</v>
      </c>
      <c r="L133" s="19">
        <f t="shared" si="33"/>
        <v>0</v>
      </c>
      <c r="M133" s="19">
        <f t="shared" si="34"/>
        <v>0</v>
      </c>
      <c r="N133" s="19">
        <f t="shared" si="35"/>
        <v>40</v>
      </c>
      <c r="O133" s="20">
        <f t="shared" si="36"/>
        <v>10</v>
      </c>
      <c r="P133" s="20">
        <f t="shared" si="37"/>
        <v>10</v>
      </c>
      <c r="Q133" s="20">
        <f t="shared" si="38"/>
        <v>10</v>
      </c>
      <c r="R133" s="21" t="e">
        <f>+Q133/#REF!</f>
        <v>#REF!</v>
      </c>
      <c r="S133" s="21" t="e">
        <f t="shared" si="39"/>
        <v>#REF!</v>
      </c>
      <c r="T133" s="19" t="e">
        <f t="shared" si="40"/>
        <v>#REF!</v>
      </c>
      <c r="U133" s="18"/>
      <c r="V133" s="18"/>
      <c r="W133" s="18"/>
      <c r="X133" s="18"/>
      <c r="Y133" s="18"/>
      <c r="AJ133" s="22"/>
      <c r="AK133" s="22"/>
      <c r="AL133" s="22"/>
      <c r="AM133" s="22"/>
      <c r="AN133" s="22"/>
      <c r="AO133" s="22"/>
    </row>
    <row r="134" spans="1:41" s="18" customFormat="1" ht="17.100000000000001" customHeight="1">
      <c r="A134" s="13">
        <f t="shared" si="41"/>
        <v>92</v>
      </c>
      <c r="B134" s="27" t="s">
        <v>353</v>
      </c>
      <c r="C134" s="28" t="s">
        <v>354</v>
      </c>
      <c r="D134" s="25" t="s">
        <v>355</v>
      </c>
      <c r="E134" s="44" t="s">
        <v>356</v>
      </c>
      <c r="G134" s="19">
        <f t="shared" si="28"/>
        <v>29</v>
      </c>
      <c r="H134" s="19">
        <f t="shared" si="29"/>
        <v>0</v>
      </c>
      <c r="I134" s="19">
        <f t="shared" si="30"/>
        <v>4</v>
      </c>
      <c r="J134" s="19">
        <f t="shared" si="31"/>
        <v>5</v>
      </c>
      <c r="K134" s="19">
        <f t="shared" si="32"/>
        <v>0</v>
      </c>
      <c r="L134" s="19">
        <f t="shared" si="33"/>
        <v>0</v>
      </c>
      <c r="M134" s="19">
        <f t="shared" si="34"/>
        <v>0</v>
      </c>
      <c r="N134" s="19">
        <f t="shared" si="35"/>
        <v>20</v>
      </c>
      <c r="O134" s="20">
        <f t="shared" si="36"/>
        <v>5</v>
      </c>
      <c r="P134" s="20">
        <f t="shared" si="37"/>
        <v>5</v>
      </c>
      <c r="Q134" s="20">
        <f t="shared" si="38"/>
        <v>5</v>
      </c>
      <c r="R134" s="21" t="e">
        <f>+Q134/#REF!</f>
        <v>#REF!</v>
      </c>
      <c r="S134" s="21" t="e">
        <f t="shared" si="39"/>
        <v>#REF!</v>
      </c>
      <c r="T134" s="19" t="e">
        <f t="shared" si="40"/>
        <v>#REF!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22"/>
      <c r="AK134" s="22"/>
      <c r="AL134" s="22"/>
      <c r="AM134" s="22"/>
      <c r="AN134" s="22"/>
      <c r="AO134" s="22"/>
    </row>
    <row r="135" spans="1:41" s="18" customFormat="1" ht="17.100000000000001" customHeight="1">
      <c r="A135" s="13">
        <f t="shared" si="41"/>
        <v>93</v>
      </c>
      <c r="B135" s="36" t="s">
        <v>357</v>
      </c>
      <c r="C135" s="37" t="s">
        <v>358</v>
      </c>
      <c r="D135" s="38" t="s">
        <v>359</v>
      </c>
      <c r="E135" s="44" t="s">
        <v>360</v>
      </c>
      <c r="G135" s="19">
        <f t="shared" si="28"/>
        <v>29</v>
      </c>
      <c r="H135" s="19">
        <f t="shared" si="29"/>
        <v>5</v>
      </c>
      <c r="I135" s="19">
        <f t="shared" si="30"/>
        <v>4</v>
      </c>
      <c r="J135" s="19">
        <f t="shared" si="31"/>
        <v>0</v>
      </c>
      <c r="K135" s="19">
        <f t="shared" si="32"/>
        <v>0</v>
      </c>
      <c r="L135" s="19">
        <f t="shared" si="33"/>
        <v>0</v>
      </c>
      <c r="M135" s="19">
        <f t="shared" si="34"/>
        <v>0</v>
      </c>
      <c r="N135" s="19">
        <f t="shared" si="35"/>
        <v>20</v>
      </c>
      <c r="O135" s="20">
        <f t="shared" si="36"/>
        <v>5</v>
      </c>
      <c r="P135" s="20">
        <f t="shared" si="37"/>
        <v>5</v>
      </c>
      <c r="Q135" s="20">
        <f t="shared" si="38"/>
        <v>5</v>
      </c>
      <c r="R135" s="21" t="e">
        <f>+Q135/#REF!</f>
        <v>#REF!</v>
      </c>
      <c r="S135" s="21" t="e">
        <f t="shared" si="39"/>
        <v>#REF!</v>
      </c>
      <c r="T135" s="19" t="e">
        <f t="shared" si="40"/>
        <v>#REF!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22"/>
      <c r="AK135" s="22"/>
      <c r="AL135" s="22"/>
      <c r="AM135" s="22"/>
      <c r="AN135" s="22"/>
      <c r="AO135" s="22"/>
    </row>
    <row r="136" spans="1:41" s="17" customFormat="1" ht="17.100000000000001" customHeight="1">
      <c r="A136" s="13">
        <f t="shared" si="41"/>
        <v>94</v>
      </c>
      <c r="B136" s="14" t="s">
        <v>357</v>
      </c>
      <c r="C136" s="15" t="s">
        <v>299</v>
      </c>
      <c r="D136" s="16" t="s">
        <v>361</v>
      </c>
      <c r="E136" s="44" t="s">
        <v>362</v>
      </c>
      <c r="F136" s="18"/>
      <c r="G136" s="19">
        <f t="shared" si="28"/>
        <v>53</v>
      </c>
      <c r="H136" s="19">
        <f t="shared" si="29"/>
        <v>9</v>
      </c>
      <c r="I136" s="19">
        <f t="shared" si="30"/>
        <v>8</v>
      </c>
      <c r="J136" s="19">
        <f t="shared" si="31"/>
        <v>0</v>
      </c>
      <c r="K136" s="19">
        <f t="shared" si="32"/>
        <v>0</v>
      </c>
      <c r="L136" s="19">
        <f t="shared" si="33"/>
        <v>0</v>
      </c>
      <c r="M136" s="19">
        <f t="shared" si="34"/>
        <v>0</v>
      </c>
      <c r="N136" s="19">
        <f t="shared" si="35"/>
        <v>36</v>
      </c>
      <c r="O136" s="20">
        <f t="shared" si="36"/>
        <v>9</v>
      </c>
      <c r="P136" s="20">
        <f t="shared" si="37"/>
        <v>9</v>
      </c>
      <c r="Q136" s="20">
        <f t="shared" si="38"/>
        <v>9</v>
      </c>
      <c r="R136" s="21" t="e">
        <f>+Q136/#REF!</f>
        <v>#REF!</v>
      </c>
      <c r="S136" s="21" t="e">
        <f t="shared" si="39"/>
        <v>#REF!</v>
      </c>
      <c r="T136" s="19" t="e">
        <f t="shared" si="40"/>
        <v>#REF!</v>
      </c>
      <c r="U136" s="18"/>
      <c r="V136" s="18"/>
      <c r="W136" s="18"/>
      <c r="X136" s="18"/>
      <c r="Y136" s="18"/>
      <c r="AJ136" s="22"/>
      <c r="AK136" s="22"/>
      <c r="AL136" s="22"/>
      <c r="AM136" s="22"/>
      <c r="AN136" s="22"/>
      <c r="AO136" s="22"/>
    </row>
    <row r="137" spans="1:41" s="18" customFormat="1" ht="17.100000000000001" customHeight="1">
      <c r="A137" s="13">
        <f t="shared" si="41"/>
        <v>95</v>
      </c>
      <c r="B137" s="14" t="s">
        <v>363</v>
      </c>
      <c r="C137" s="15" t="s">
        <v>364</v>
      </c>
      <c r="D137" s="16" t="s">
        <v>365</v>
      </c>
      <c r="E137" s="44" t="s">
        <v>265</v>
      </c>
      <c r="G137" s="19">
        <f t="shared" si="28"/>
        <v>29</v>
      </c>
      <c r="H137" s="19">
        <f t="shared" si="29"/>
        <v>5</v>
      </c>
      <c r="I137" s="19">
        <f t="shared" si="30"/>
        <v>4</v>
      </c>
      <c r="J137" s="19">
        <f t="shared" si="31"/>
        <v>0</v>
      </c>
      <c r="K137" s="19">
        <f t="shared" si="32"/>
        <v>0</v>
      </c>
      <c r="L137" s="19">
        <f t="shared" si="33"/>
        <v>0</v>
      </c>
      <c r="M137" s="19">
        <f t="shared" si="34"/>
        <v>0</v>
      </c>
      <c r="N137" s="19">
        <f t="shared" si="35"/>
        <v>20</v>
      </c>
      <c r="O137" s="20">
        <f t="shared" si="36"/>
        <v>5</v>
      </c>
      <c r="P137" s="20">
        <f t="shared" si="37"/>
        <v>5</v>
      </c>
      <c r="Q137" s="20">
        <f t="shared" si="38"/>
        <v>5</v>
      </c>
      <c r="R137" s="21" t="e">
        <f>+Q137/#REF!</f>
        <v>#REF!</v>
      </c>
      <c r="S137" s="21" t="e">
        <f t="shared" si="39"/>
        <v>#REF!</v>
      </c>
      <c r="T137" s="19" t="e">
        <f t="shared" si="40"/>
        <v>#REF!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22"/>
      <c r="AK137" s="22"/>
      <c r="AL137" s="22"/>
      <c r="AM137" s="22"/>
      <c r="AN137" s="22"/>
      <c r="AO137" s="22"/>
    </row>
    <row r="138" spans="1:41" s="18" customFormat="1" ht="17.100000000000001" customHeight="1">
      <c r="A138" s="13">
        <f t="shared" si="41"/>
        <v>96</v>
      </c>
      <c r="B138" s="14" t="s">
        <v>363</v>
      </c>
      <c r="C138" s="15" t="s">
        <v>366</v>
      </c>
      <c r="D138" s="16" t="s">
        <v>367</v>
      </c>
      <c r="E138" s="44" t="s">
        <v>175</v>
      </c>
      <c r="G138" s="19">
        <f t="shared" si="28"/>
        <v>35</v>
      </c>
      <c r="H138" s="19">
        <f t="shared" si="29"/>
        <v>6</v>
      </c>
      <c r="I138" s="19">
        <f t="shared" si="30"/>
        <v>5</v>
      </c>
      <c r="J138" s="19">
        <f t="shared" si="31"/>
        <v>0</v>
      </c>
      <c r="K138" s="19">
        <f t="shared" si="32"/>
        <v>0</v>
      </c>
      <c r="L138" s="19">
        <f t="shared" si="33"/>
        <v>0</v>
      </c>
      <c r="M138" s="19">
        <f t="shared" si="34"/>
        <v>0</v>
      </c>
      <c r="N138" s="19">
        <f t="shared" si="35"/>
        <v>24</v>
      </c>
      <c r="O138" s="20">
        <f t="shared" si="36"/>
        <v>6</v>
      </c>
      <c r="P138" s="20">
        <f t="shared" si="37"/>
        <v>6</v>
      </c>
      <c r="Q138" s="20">
        <f t="shared" si="38"/>
        <v>6</v>
      </c>
      <c r="R138" s="21" t="e">
        <f>+Q138/#REF!</f>
        <v>#REF!</v>
      </c>
      <c r="S138" s="21" t="e">
        <f t="shared" si="39"/>
        <v>#REF!</v>
      </c>
      <c r="T138" s="19" t="e">
        <f t="shared" si="40"/>
        <v>#REF!</v>
      </c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22"/>
      <c r="AK138" s="22"/>
      <c r="AL138" s="22"/>
      <c r="AM138" s="22"/>
      <c r="AN138" s="22"/>
      <c r="AO138" s="22"/>
    </row>
    <row r="139" spans="1:41" s="18" customFormat="1" ht="17.100000000000001" customHeight="1">
      <c r="A139" s="13">
        <f t="shared" si="41"/>
        <v>97</v>
      </c>
      <c r="B139" s="14" t="s">
        <v>368</v>
      </c>
      <c r="C139" s="15" t="s">
        <v>369</v>
      </c>
      <c r="D139" s="16" t="s">
        <v>370</v>
      </c>
      <c r="E139" s="44" t="s">
        <v>371</v>
      </c>
      <c r="G139" s="19">
        <f t="shared" si="28"/>
        <v>29</v>
      </c>
      <c r="H139" s="19">
        <f t="shared" si="29"/>
        <v>5</v>
      </c>
      <c r="I139" s="19">
        <f t="shared" si="30"/>
        <v>4</v>
      </c>
      <c r="J139" s="19">
        <f t="shared" si="31"/>
        <v>0</v>
      </c>
      <c r="K139" s="19">
        <f t="shared" si="32"/>
        <v>0</v>
      </c>
      <c r="L139" s="19">
        <f t="shared" si="33"/>
        <v>0</v>
      </c>
      <c r="M139" s="19">
        <f t="shared" si="34"/>
        <v>0</v>
      </c>
      <c r="N139" s="19">
        <f t="shared" si="35"/>
        <v>20</v>
      </c>
      <c r="O139" s="20">
        <f t="shared" si="36"/>
        <v>5</v>
      </c>
      <c r="P139" s="20">
        <f t="shared" si="37"/>
        <v>5</v>
      </c>
      <c r="Q139" s="20">
        <f t="shared" si="38"/>
        <v>5</v>
      </c>
      <c r="R139" s="21" t="e">
        <f>+Q139/#REF!</f>
        <v>#REF!</v>
      </c>
      <c r="S139" s="21" t="e">
        <f t="shared" si="39"/>
        <v>#REF!</v>
      </c>
      <c r="T139" s="19" t="e">
        <f t="shared" si="40"/>
        <v>#REF!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22"/>
      <c r="AK139" s="22"/>
      <c r="AL139" s="22"/>
      <c r="AM139" s="22"/>
      <c r="AN139" s="22"/>
      <c r="AO139" s="22"/>
    </row>
    <row r="140" spans="1:41" s="17" customFormat="1" ht="17.100000000000001" customHeight="1">
      <c r="A140" s="13">
        <f t="shared" si="41"/>
        <v>98</v>
      </c>
      <c r="B140" s="36" t="s">
        <v>372</v>
      </c>
      <c r="C140" s="37" t="s">
        <v>241</v>
      </c>
      <c r="D140" s="38" t="s">
        <v>373</v>
      </c>
      <c r="E140" s="44" t="s">
        <v>243</v>
      </c>
      <c r="F140" s="18"/>
      <c r="G140" s="19">
        <f t="shared" si="28"/>
        <v>29</v>
      </c>
      <c r="H140" s="19">
        <f t="shared" si="29"/>
        <v>5</v>
      </c>
      <c r="I140" s="19">
        <f t="shared" si="30"/>
        <v>4</v>
      </c>
      <c r="J140" s="19">
        <f t="shared" si="31"/>
        <v>0</v>
      </c>
      <c r="K140" s="19">
        <f t="shared" si="32"/>
        <v>0</v>
      </c>
      <c r="L140" s="19">
        <f t="shared" si="33"/>
        <v>0</v>
      </c>
      <c r="M140" s="19">
        <f t="shared" si="34"/>
        <v>0</v>
      </c>
      <c r="N140" s="19">
        <f t="shared" si="35"/>
        <v>20</v>
      </c>
      <c r="O140" s="20">
        <f t="shared" si="36"/>
        <v>5</v>
      </c>
      <c r="P140" s="20">
        <f t="shared" si="37"/>
        <v>5</v>
      </c>
      <c r="Q140" s="20">
        <f t="shared" si="38"/>
        <v>5</v>
      </c>
      <c r="R140" s="21" t="e">
        <f>+Q140/#REF!</f>
        <v>#REF!</v>
      </c>
      <c r="S140" s="21" t="e">
        <f t="shared" si="39"/>
        <v>#REF!</v>
      </c>
      <c r="T140" s="19" t="e">
        <f t="shared" si="40"/>
        <v>#REF!</v>
      </c>
      <c r="U140" s="18"/>
      <c r="V140" s="18"/>
      <c r="W140" s="18"/>
      <c r="X140" s="18"/>
      <c r="Y140" s="18"/>
      <c r="AJ140" s="22"/>
      <c r="AK140" s="22"/>
      <c r="AL140" s="22"/>
      <c r="AM140" s="22"/>
      <c r="AN140" s="22"/>
      <c r="AO140" s="22"/>
    </row>
    <row r="141" spans="1:41" s="18" customFormat="1" ht="17.100000000000001" customHeight="1">
      <c r="A141" s="13">
        <f t="shared" si="41"/>
        <v>99</v>
      </c>
      <c r="B141" s="14" t="s">
        <v>106</v>
      </c>
      <c r="C141" s="15" t="s">
        <v>374</v>
      </c>
      <c r="D141" s="16" t="s">
        <v>375</v>
      </c>
      <c r="E141" s="44" t="s">
        <v>265</v>
      </c>
      <c r="G141" s="19">
        <f t="shared" si="28"/>
        <v>29</v>
      </c>
      <c r="H141" s="19">
        <f t="shared" si="29"/>
        <v>5</v>
      </c>
      <c r="I141" s="19">
        <f t="shared" si="30"/>
        <v>4</v>
      </c>
      <c r="J141" s="19">
        <f t="shared" si="31"/>
        <v>0</v>
      </c>
      <c r="K141" s="19">
        <f t="shared" si="32"/>
        <v>0</v>
      </c>
      <c r="L141" s="19">
        <f t="shared" si="33"/>
        <v>0</v>
      </c>
      <c r="M141" s="19">
        <f t="shared" si="34"/>
        <v>0</v>
      </c>
      <c r="N141" s="19">
        <f t="shared" si="35"/>
        <v>20</v>
      </c>
      <c r="O141" s="20">
        <f t="shared" si="36"/>
        <v>5</v>
      </c>
      <c r="P141" s="20">
        <f t="shared" si="37"/>
        <v>5</v>
      </c>
      <c r="Q141" s="20">
        <f t="shared" si="38"/>
        <v>5</v>
      </c>
      <c r="R141" s="21" t="e">
        <f>+Q141/#REF!</f>
        <v>#REF!</v>
      </c>
      <c r="S141" s="21" t="e">
        <f t="shared" si="39"/>
        <v>#REF!</v>
      </c>
      <c r="T141" s="19" t="e">
        <f t="shared" si="40"/>
        <v>#REF!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2"/>
      <c r="AK141" s="22"/>
      <c r="AL141" s="22"/>
      <c r="AM141" s="22"/>
      <c r="AN141" s="22"/>
      <c r="AO141" s="22"/>
    </row>
    <row r="142" spans="1:41" s="26" customFormat="1" ht="17.100000000000001" customHeight="1">
      <c r="A142" s="13">
        <f t="shared" si="41"/>
        <v>100</v>
      </c>
      <c r="B142" s="14" t="s">
        <v>106</v>
      </c>
      <c r="C142" s="15" t="s">
        <v>107</v>
      </c>
      <c r="D142" s="16" t="s">
        <v>108</v>
      </c>
      <c r="E142" s="44" t="s">
        <v>248</v>
      </c>
      <c r="F142" s="18"/>
      <c r="G142" s="19">
        <f t="shared" si="28"/>
        <v>17</v>
      </c>
      <c r="H142" s="19">
        <f t="shared" si="29"/>
        <v>3</v>
      </c>
      <c r="I142" s="19">
        <f t="shared" si="30"/>
        <v>2</v>
      </c>
      <c r="J142" s="19">
        <f t="shared" si="31"/>
        <v>0</v>
      </c>
      <c r="K142" s="19">
        <f t="shared" si="32"/>
        <v>0</v>
      </c>
      <c r="L142" s="19">
        <f t="shared" si="33"/>
        <v>0</v>
      </c>
      <c r="M142" s="19">
        <f t="shared" si="34"/>
        <v>0</v>
      </c>
      <c r="N142" s="19">
        <f t="shared" si="35"/>
        <v>12</v>
      </c>
      <c r="O142" s="20">
        <f t="shared" si="36"/>
        <v>3</v>
      </c>
      <c r="P142" s="20">
        <f t="shared" si="37"/>
        <v>3</v>
      </c>
      <c r="Q142" s="20">
        <f t="shared" si="38"/>
        <v>3</v>
      </c>
      <c r="R142" s="21" t="e">
        <f>+Q142/#REF!</f>
        <v>#REF!</v>
      </c>
      <c r="S142" s="21" t="e">
        <f t="shared" si="39"/>
        <v>#REF!</v>
      </c>
      <c r="T142" s="19" t="e">
        <f t="shared" si="40"/>
        <v>#REF!</v>
      </c>
      <c r="U142" s="18"/>
      <c r="V142" s="18"/>
      <c r="W142" s="18"/>
      <c r="X142" s="18"/>
      <c r="Y142" s="18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22"/>
      <c r="AK142" s="22"/>
      <c r="AL142" s="22"/>
      <c r="AM142" s="22"/>
      <c r="AN142" s="22"/>
      <c r="AO142" s="22"/>
    </row>
    <row r="143" spans="1:41" s="26" customFormat="1" ht="17.100000000000001" customHeight="1">
      <c r="A143" s="13">
        <f t="shared" si="41"/>
        <v>101</v>
      </c>
      <c r="B143" s="27" t="s">
        <v>106</v>
      </c>
      <c r="C143" s="28" t="s">
        <v>109</v>
      </c>
      <c r="D143" s="25" t="s">
        <v>110</v>
      </c>
      <c r="E143" s="44" t="s">
        <v>376</v>
      </c>
      <c r="F143" s="18"/>
      <c r="G143" s="19">
        <f t="shared" si="28"/>
        <v>17</v>
      </c>
      <c r="H143" s="19">
        <f t="shared" si="29"/>
        <v>3</v>
      </c>
      <c r="I143" s="19">
        <f t="shared" si="30"/>
        <v>2</v>
      </c>
      <c r="J143" s="19">
        <f t="shared" si="31"/>
        <v>0</v>
      </c>
      <c r="K143" s="19">
        <f t="shared" si="32"/>
        <v>0</v>
      </c>
      <c r="L143" s="19">
        <f t="shared" si="33"/>
        <v>0</v>
      </c>
      <c r="M143" s="19">
        <f t="shared" si="34"/>
        <v>0</v>
      </c>
      <c r="N143" s="19">
        <f t="shared" si="35"/>
        <v>12</v>
      </c>
      <c r="O143" s="20">
        <f t="shared" si="36"/>
        <v>3</v>
      </c>
      <c r="P143" s="20">
        <f t="shared" si="37"/>
        <v>3</v>
      </c>
      <c r="Q143" s="20">
        <f t="shared" si="38"/>
        <v>3</v>
      </c>
      <c r="R143" s="21" t="e">
        <f>+Q143/#REF!</f>
        <v>#REF!</v>
      </c>
      <c r="S143" s="21" t="e">
        <f t="shared" si="39"/>
        <v>#REF!</v>
      </c>
      <c r="T143" s="19" t="e">
        <f t="shared" si="40"/>
        <v>#REF!</v>
      </c>
      <c r="U143" s="18"/>
      <c r="V143" s="18"/>
      <c r="W143" s="18"/>
      <c r="X143" s="18"/>
      <c r="Y143" s="18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22"/>
      <c r="AK143" s="22"/>
      <c r="AL143" s="22"/>
      <c r="AM143" s="22"/>
      <c r="AN143" s="22"/>
      <c r="AO143" s="22"/>
    </row>
    <row r="144" spans="1:41" s="26" customFormat="1" ht="17.100000000000001" customHeight="1">
      <c r="A144" s="13">
        <f t="shared" si="41"/>
        <v>102</v>
      </c>
      <c r="B144" s="36" t="s">
        <v>106</v>
      </c>
      <c r="C144" s="37" t="s">
        <v>112</v>
      </c>
      <c r="D144" s="38" t="s">
        <v>113</v>
      </c>
      <c r="E144" s="44" t="s">
        <v>187</v>
      </c>
      <c r="F144" s="18"/>
      <c r="G144" s="19">
        <f t="shared" si="28"/>
        <v>17</v>
      </c>
      <c r="H144" s="19">
        <f t="shared" si="29"/>
        <v>3</v>
      </c>
      <c r="I144" s="19">
        <f t="shared" si="30"/>
        <v>2</v>
      </c>
      <c r="J144" s="19">
        <f t="shared" si="31"/>
        <v>0</v>
      </c>
      <c r="K144" s="19">
        <f t="shared" si="32"/>
        <v>0</v>
      </c>
      <c r="L144" s="19">
        <f t="shared" si="33"/>
        <v>0</v>
      </c>
      <c r="M144" s="19">
        <f t="shared" si="34"/>
        <v>0</v>
      </c>
      <c r="N144" s="19">
        <f t="shared" si="35"/>
        <v>12</v>
      </c>
      <c r="O144" s="20">
        <f t="shared" si="36"/>
        <v>3</v>
      </c>
      <c r="P144" s="20">
        <f t="shared" si="37"/>
        <v>3</v>
      </c>
      <c r="Q144" s="20">
        <f t="shared" si="38"/>
        <v>3</v>
      </c>
      <c r="R144" s="21" t="e">
        <f>+Q144/#REF!</f>
        <v>#REF!</v>
      </c>
      <c r="S144" s="21" t="e">
        <f t="shared" si="39"/>
        <v>#REF!</v>
      </c>
      <c r="T144" s="19" t="e">
        <f t="shared" si="40"/>
        <v>#REF!</v>
      </c>
      <c r="U144" s="18"/>
      <c r="V144" s="18"/>
      <c r="W144" s="18"/>
      <c r="X144" s="18"/>
      <c r="Y144" s="18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22"/>
      <c r="AK144" s="22"/>
      <c r="AL144" s="22"/>
      <c r="AM144" s="22"/>
      <c r="AN144" s="22"/>
      <c r="AO144" s="22"/>
    </row>
    <row r="145" spans="1:41" s="26" customFormat="1" ht="17.100000000000001" customHeight="1">
      <c r="A145" s="13">
        <f t="shared" si="41"/>
        <v>103</v>
      </c>
      <c r="B145" s="14" t="s">
        <v>106</v>
      </c>
      <c r="C145" s="15" t="s">
        <v>115</v>
      </c>
      <c r="D145" s="16" t="s">
        <v>116</v>
      </c>
      <c r="E145" s="44" t="s">
        <v>377</v>
      </c>
      <c r="F145" s="18"/>
      <c r="G145" s="19">
        <f t="shared" si="28"/>
        <v>29</v>
      </c>
      <c r="H145" s="19">
        <f t="shared" si="29"/>
        <v>5</v>
      </c>
      <c r="I145" s="19">
        <f t="shared" si="30"/>
        <v>4</v>
      </c>
      <c r="J145" s="19">
        <f t="shared" si="31"/>
        <v>0</v>
      </c>
      <c r="K145" s="19">
        <f t="shared" si="32"/>
        <v>0</v>
      </c>
      <c r="L145" s="19">
        <f t="shared" si="33"/>
        <v>0</v>
      </c>
      <c r="M145" s="19">
        <f t="shared" si="34"/>
        <v>0</v>
      </c>
      <c r="N145" s="19">
        <f t="shared" si="35"/>
        <v>20</v>
      </c>
      <c r="O145" s="20">
        <f t="shared" si="36"/>
        <v>5</v>
      </c>
      <c r="P145" s="20">
        <f t="shared" si="37"/>
        <v>5</v>
      </c>
      <c r="Q145" s="20">
        <f t="shared" si="38"/>
        <v>5</v>
      </c>
      <c r="R145" s="21" t="e">
        <f>+Q145/#REF!</f>
        <v>#REF!</v>
      </c>
      <c r="S145" s="21" t="e">
        <f t="shared" si="39"/>
        <v>#REF!</v>
      </c>
      <c r="T145" s="19" t="e">
        <f t="shared" si="40"/>
        <v>#REF!</v>
      </c>
      <c r="U145" s="18"/>
      <c r="V145" s="18"/>
      <c r="W145" s="18"/>
      <c r="X145" s="18"/>
      <c r="Y145" s="18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22"/>
      <c r="AK145" s="22"/>
      <c r="AL145" s="22"/>
      <c r="AM145" s="22"/>
      <c r="AN145" s="22"/>
      <c r="AO145" s="22"/>
    </row>
    <row r="146" spans="1:41" s="18" customFormat="1" ht="17.100000000000001" customHeight="1">
      <c r="A146" s="13">
        <f t="shared" si="41"/>
        <v>104</v>
      </c>
      <c r="B146" s="14" t="s">
        <v>106</v>
      </c>
      <c r="C146" s="15" t="s">
        <v>378</v>
      </c>
      <c r="D146" s="16" t="s">
        <v>379</v>
      </c>
      <c r="E146" s="44" t="s">
        <v>150</v>
      </c>
      <c r="G146" s="19">
        <f t="shared" si="28"/>
        <v>35</v>
      </c>
      <c r="H146" s="19">
        <f t="shared" si="29"/>
        <v>6</v>
      </c>
      <c r="I146" s="19">
        <f t="shared" si="30"/>
        <v>5</v>
      </c>
      <c r="J146" s="19">
        <f t="shared" si="31"/>
        <v>0</v>
      </c>
      <c r="K146" s="19">
        <f t="shared" si="32"/>
        <v>0</v>
      </c>
      <c r="L146" s="19">
        <f t="shared" si="33"/>
        <v>0</v>
      </c>
      <c r="M146" s="19">
        <f t="shared" si="34"/>
        <v>0</v>
      </c>
      <c r="N146" s="19">
        <f t="shared" si="35"/>
        <v>24</v>
      </c>
      <c r="O146" s="20">
        <f t="shared" si="36"/>
        <v>6</v>
      </c>
      <c r="P146" s="20">
        <f t="shared" si="37"/>
        <v>6</v>
      </c>
      <c r="Q146" s="20">
        <f t="shared" si="38"/>
        <v>6</v>
      </c>
      <c r="R146" s="21" t="e">
        <f>+Q146/#REF!</f>
        <v>#REF!</v>
      </c>
      <c r="S146" s="21" t="e">
        <f t="shared" si="39"/>
        <v>#REF!</v>
      </c>
      <c r="T146" s="19" t="e">
        <f t="shared" si="40"/>
        <v>#REF!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22"/>
      <c r="AK146" s="22"/>
      <c r="AL146" s="22"/>
      <c r="AM146" s="22"/>
      <c r="AN146" s="22"/>
      <c r="AO146" s="22"/>
    </row>
    <row r="147" spans="1:41" s="18" customFormat="1" ht="17.100000000000001" customHeight="1">
      <c r="A147" s="13">
        <f t="shared" si="41"/>
        <v>105</v>
      </c>
      <c r="B147" s="14" t="s">
        <v>106</v>
      </c>
      <c r="C147" s="15" t="s">
        <v>380</v>
      </c>
      <c r="D147" s="16" t="s">
        <v>381</v>
      </c>
      <c r="E147" s="44" t="s">
        <v>243</v>
      </c>
      <c r="G147" s="19">
        <f t="shared" si="28"/>
        <v>29</v>
      </c>
      <c r="H147" s="19">
        <f t="shared" si="29"/>
        <v>5</v>
      </c>
      <c r="I147" s="19">
        <f t="shared" si="30"/>
        <v>4</v>
      </c>
      <c r="J147" s="19">
        <f t="shared" si="31"/>
        <v>0</v>
      </c>
      <c r="K147" s="19">
        <f t="shared" si="32"/>
        <v>0</v>
      </c>
      <c r="L147" s="19">
        <f t="shared" si="33"/>
        <v>0</v>
      </c>
      <c r="M147" s="19">
        <f t="shared" si="34"/>
        <v>0</v>
      </c>
      <c r="N147" s="19">
        <f t="shared" si="35"/>
        <v>20</v>
      </c>
      <c r="O147" s="20">
        <f t="shared" si="36"/>
        <v>5</v>
      </c>
      <c r="P147" s="20">
        <f t="shared" si="37"/>
        <v>5</v>
      </c>
      <c r="Q147" s="20">
        <f t="shared" si="38"/>
        <v>5</v>
      </c>
      <c r="R147" s="21" t="e">
        <f>+Q147/#REF!</f>
        <v>#REF!</v>
      </c>
      <c r="S147" s="21" t="e">
        <f t="shared" si="39"/>
        <v>#REF!</v>
      </c>
      <c r="T147" s="19" t="e">
        <f t="shared" si="40"/>
        <v>#REF!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22"/>
      <c r="AK147" s="22"/>
      <c r="AL147" s="22"/>
      <c r="AM147" s="22"/>
      <c r="AN147" s="22"/>
      <c r="AO147" s="22"/>
    </row>
    <row r="148" spans="1:41" s="26" customFormat="1" ht="17.100000000000001" customHeight="1">
      <c r="A148" s="13">
        <f t="shared" si="41"/>
        <v>106</v>
      </c>
      <c r="B148" s="14" t="s">
        <v>106</v>
      </c>
      <c r="C148" s="15" t="s">
        <v>382</v>
      </c>
      <c r="D148" s="16" t="s">
        <v>383</v>
      </c>
      <c r="E148" s="44" t="s">
        <v>150</v>
      </c>
      <c r="F148" s="18"/>
      <c r="G148" s="19">
        <f t="shared" si="28"/>
        <v>35</v>
      </c>
      <c r="H148" s="19">
        <f t="shared" si="29"/>
        <v>6</v>
      </c>
      <c r="I148" s="19">
        <f t="shared" si="30"/>
        <v>5</v>
      </c>
      <c r="J148" s="19">
        <f t="shared" si="31"/>
        <v>0</v>
      </c>
      <c r="K148" s="19">
        <f t="shared" si="32"/>
        <v>0</v>
      </c>
      <c r="L148" s="19">
        <f t="shared" si="33"/>
        <v>0</v>
      </c>
      <c r="M148" s="19">
        <f t="shared" si="34"/>
        <v>0</v>
      </c>
      <c r="N148" s="19">
        <f t="shared" si="35"/>
        <v>24</v>
      </c>
      <c r="O148" s="20">
        <f t="shared" si="36"/>
        <v>6</v>
      </c>
      <c r="P148" s="20">
        <f t="shared" si="37"/>
        <v>6</v>
      </c>
      <c r="Q148" s="20">
        <f t="shared" si="38"/>
        <v>6</v>
      </c>
      <c r="R148" s="21" t="e">
        <f>+Q148/#REF!</f>
        <v>#REF!</v>
      </c>
      <c r="S148" s="21" t="e">
        <f t="shared" si="39"/>
        <v>#REF!</v>
      </c>
      <c r="T148" s="19" t="e">
        <f t="shared" si="40"/>
        <v>#REF!</v>
      </c>
      <c r="U148" s="18"/>
      <c r="V148" s="18"/>
      <c r="W148" s="18"/>
      <c r="X148" s="18"/>
      <c r="Y148" s="18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22"/>
      <c r="AK148" s="22"/>
      <c r="AL148" s="22"/>
      <c r="AM148" s="22"/>
      <c r="AN148" s="22"/>
      <c r="AO148" s="22"/>
    </row>
    <row r="149" spans="1:41" s="26" customFormat="1" ht="17.100000000000001" customHeight="1">
      <c r="A149" s="13">
        <f t="shared" si="41"/>
        <v>107</v>
      </c>
      <c r="B149" s="14" t="s">
        <v>106</v>
      </c>
      <c r="C149" s="15" t="s">
        <v>384</v>
      </c>
      <c r="D149" s="16" t="s">
        <v>385</v>
      </c>
      <c r="E149" s="44" t="s">
        <v>174</v>
      </c>
      <c r="F149" s="18"/>
      <c r="G149" s="19">
        <f t="shared" si="28"/>
        <v>35</v>
      </c>
      <c r="H149" s="19">
        <f t="shared" si="29"/>
        <v>6</v>
      </c>
      <c r="I149" s="19">
        <f t="shared" si="30"/>
        <v>5</v>
      </c>
      <c r="J149" s="19">
        <f t="shared" si="31"/>
        <v>0</v>
      </c>
      <c r="K149" s="19">
        <f t="shared" si="32"/>
        <v>0</v>
      </c>
      <c r="L149" s="19">
        <f t="shared" si="33"/>
        <v>0</v>
      </c>
      <c r="M149" s="19">
        <f t="shared" si="34"/>
        <v>0</v>
      </c>
      <c r="N149" s="19">
        <f t="shared" si="35"/>
        <v>24</v>
      </c>
      <c r="O149" s="20">
        <f t="shared" si="36"/>
        <v>6</v>
      </c>
      <c r="P149" s="20">
        <f t="shared" si="37"/>
        <v>6</v>
      </c>
      <c r="Q149" s="20">
        <f t="shared" si="38"/>
        <v>6</v>
      </c>
      <c r="R149" s="21" t="e">
        <f>+Q149/#REF!</f>
        <v>#REF!</v>
      </c>
      <c r="S149" s="21" t="e">
        <f t="shared" si="39"/>
        <v>#REF!</v>
      </c>
      <c r="T149" s="19" t="e">
        <f t="shared" si="40"/>
        <v>#REF!</v>
      </c>
      <c r="U149" s="18"/>
      <c r="V149" s="18"/>
      <c r="W149" s="18"/>
      <c r="X149" s="18"/>
      <c r="Y149" s="18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22"/>
      <c r="AK149" s="22"/>
      <c r="AL149" s="22"/>
      <c r="AM149" s="22"/>
      <c r="AN149" s="22"/>
      <c r="AO149" s="22"/>
    </row>
    <row r="150" spans="1:41" s="26" customFormat="1" ht="17.100000000000001" customHeight="1">
      <c r="A150" s="13">
        <f t="shared" si="41"/>
        <v>108</v>
      </c>
      <c r="B150" s="33" t="s">
        <v>386</v>
      </c>
      <c r="C150" s="34" t="s">
        <v>387</v>
      </c>
      <c r="D150" s="35" t="s">
        <v>388</v>
      </c>
      <c r="E150" s="44" t="s">
        <v>273</v>
      </c>
      <c r="F150" s="18"/>
      <c r="G150" s="19">
        <f t="shared" si="28"/>
        <v>35</v>
      </c>
      <c r="H150" s="19">
        <f t="shared" si="29"/>
        <v>0</v>
      </c>
      <c r="I150" s="19">
        <f t="shared" si="30"/>
        <v>5</v>
      </c>
      <c r="J150" s="19">
        <f t="shared" si="31"/>
        <v>6</v>
      </c>
      <c r="K150" s="19">
        <f t="shared" si="32"/>
        <v>0</v>
      </c>
      <c r="L150" s="19">
        <f t="shared" si="33"/>
        <v>0</v>
      </c>
      <c r="M150" s="19">
        <f t="shared" si="34"/>
        <v>0</v>
      </c>
      <c r="N150" s="19">
        <f t="shared" si="35"/>
        <v>24</v>
      </c>
      <c r="O150" s="20">
        <f t="shared" si="36"/>
        <v>6</v>
      </c>
      <c r="P150" s="20">
        <f t="shared" si="37"/>
        <v>6</v>
      </c>
      <c r="Q150" s="20">
        <f t="shared" si="38"/>
        <v>6</v>
      </c>
      <c r="R150" s="21" t="e">
        <f>+Q150/#REF!</f>
        <v>#REF!</v>
      </c>
      <c r="S150" s="21" t="e">
        <f t="shared" si="39"/>
        <v>#REF!</v>
      </c>
      <c r="T150" s="19" t="e">
        <f t="shared" si="40"/>
        <v>#REF!</v>
      </c>
      <c r="U150" s="18"/>
      <c r="V150" s="18"/>
      <c r="W150" s="18"/>
      <c r="X150" s="18"/>
      <c r="Y150" s="18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22"/>
      <c r="AK150" s="22"/>
      <c r="AL150" s="22"/>
      <c r="AM150" s="22"/>
      <c r="AN150" s="22"/>
      <c r="AO150" s="22"/>
    </row>
    <row r="151" spans="1:41" s="26" customFormat="1" ht="17.100000000000001" customHeight="1">
      <c r="A151" s="13">
        <f t="shared" si="41"/>
        <v>109</v>
      </c>
      <c r="B151" s="14" t="s">
        <v>386</v>
      </c>
      <c r="C151" s="15" t="s">
        <v>389</v>
      </c>
      <c r="D151" s="16" t="s">
        <v>390</v>
      </c>
      <c r="E151" s="46" t="s">
        <v>174</v>
      </c>
      <c r="F151" s="18"/>
      <c r="G151" s="19">
        <f t="shared" si="28"/>
        <v>35</v>
      </c>
      <c r="H151" s="19">
        <f t="shared" si="29"/>
        <v>6</v>
      </c>
      <c r="I151" s="19">
        <f t="shared" si="30"/>
        <v>5</v>
      </c>
      <c r="J151" s="19">
        <f t="shared" si="31"/>
        <v>0</v>
      </c>
      <c r="K151" s="19">
        <f t="shared" si="32"/>
        <v>0</v>
      </c>
      <c r="L151" s="19">
        <f t="shared" si="33"/>
        <v>0</v>
      </c>
      <c r="M151" s="19">
        <f t="shared" si="34"/>
        <v>0</v>
      </c>
      <c r="N151" s="19">
        <f t="shared" si="35"/>
        <v>24</v>
      </c>
      <c r="O151" s="20">
        <f t="shared" si="36"/>
        <v>6</v>
      </c>
      <c r="P151" s="20">
        <f t="shared" si="37"/>
        <v>6</v>
      </c>
      <c r="Q151" s="20">
        <f t="shared" si="38"/>
        <v>6</v>
      </c>
      <c r="R151" s="21" t="e">
        <f>+Q151/#REF!</f>
        <v>#REF!</v>
      </c>
      <c r="S151" s="21" t="e">
        <f t="shared" si="39"/>
        <v>#REF!</v>
      </c>
      <c r="T151" s="19" t="e">
        <f t="shared" si="40"/>
        <v>#REF!</v>
      </c>
      <c r="U151" s="18"/>
      <c r="V151" s="18"/>
      <c r="W151" s="18"/>
      <c r="X151" s="18"/>
      <c r="Y151" s="18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22"/>
      <c r="AK151" s="22"/>
      <c r="AL151" s="22"/>
      <c r="AM151" s="22"/>
      <c r="AN151" s="22"/>
      <c r="AO151" s="22"/>
    </row>
    <row r="152" spans="1:41" s="18" customFormat="1" ht="17.100000000000001" customHeight="1">
      <c r="A152" s="13">
        <f t="shared" si="41"/>
        <v>110</v>
      </c>
      <c r="B152" s="14" t="s">
        <v>386</v>
      </c>
      <c r="C152" s="15" t="s">
        <v>391</v>
      </c>
      <c r="D152" s="16" t="s">
        <v>392</v>
      </c>
      <c r="E152" s="44" t="s">
        <v>393</v>
      </c>
      <c r="G152" s="19">
        <f t="shared" si="28"/>
        <v>35</v>
      </c>
      <c r="H152" s="19">
        <f t="shared" si="29"/>
        <v>6</v>
      </c>
      <c r="I152" s="19">
        <f t="shared" si="30"/>
        <v>5</v>
      </c>
      <c r="J152" s="19">
        <f t="shared" si="31"/>
        <v>0</v>
      </c>
      <c r="K152" s="19">
        <f t="shared" si="32"/>
        <v>0</v>
      </c>
      <c r="L152" s="19">
        <f t="shared" si="33"/>
        <v>0</v>
      </c>
      <c r="M152" s="19">
        <f t="shared" si="34"/>
        <v>0</v>
      </c>
      <c r="N152" s="19">
        <f t="shared" si="35"/>
        <v>24</v>
      </c>
      <c r="O152" s="20">
        <f t="shared" si="36"/>
        <v>6</v>
      </c>
      <c r="P152" s="20">
        <f t="shared" si="37"/>
        <v>6</v>
      </c>
      <c r="Q152" s="20">
        <f t="shared" si="38"/>
        <v>6</v>
      </c>
      <c r="R152" s="21" t="e">
        <f>+Q152/#REF!</f>
        <v>#REF!</v>
      </c>
      <c r="S152" s="21" t="e">
        <f t="shared" si="39"/>
        <v>#REF!</v>
      </c>
      <c r="T152" s="19" t="e">
        <f t="shared" si="40"/>
        <v>#REF!</v>
      </c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22"/>
      <c r="AK152" s="22"/>
      <c r="AL152" s="22"/>
      <c r="AM152" s="22"/>
      <c r="AN152" s="22"/>
      <c r="AO152" s="22"/>
    </row>
    <row r="153" spans="1:41" s="17" customFormat="1" ht="17.100000000000001" customHeight="1">
      <c r="A153" s="13">
        <f t="shared" si="41"/>
        <v>111</v>
      </c>
      <c r="B153" s="14" t="s">
        <v>386</v>
      </c>
      <c r="C153" s="15" t="s">
        <v>394</v>
      </c>
      <c r="D153" s="16" t="s">
        <v>395</v>
      </c>
      <c r="E153" s="44" t="s">
        <v>396</v>
      </c>
      <c r="F153" s="18"/>
      <c r="G153" s="19">
        <f t="shared" si="28"/>
        <v>29</v>
      </c>
      <c r="H153" s="19">
        <f t="shared" si="29"/>
        <v>5</v>
      </c>
      <c r="I153" s="19">
        <f t="shared" si="30"/>
        <v>4</v>
      </c>
      <c r="J153" s="19">
        <f t="shared" si="31"/>
        <v>0</v>
      </c>
      <c r="K153" s="19">
        <f t="shared" si="32"/>
        <v>0</v>
      </c>
      <c r="L153" s="19">
        <f t="shared" si="33"/>
        <v>0</v>
      </c>
      <c r="M153" s="19">
        <f t="shared" si="34"/>
        <v>0</v>
      </c>
      <c r="N153" s="19">
        <f t="shared" si="35"/>
        <v>20</v>
      </c>
      <c r="O153" s="20">
        <f t="shared" si="36"/>
        <v>5</v>
      </c>
      <c r="P153" s="20">
        <f t="shared" si="37"/>
        <v>5</v>
      </c>
      <c r="Q153" s="20">
        <f t="shared" si="38"/>
        <v>5</v>
      </c>
      <c r="R153" s="21" t="e">
        <f>+Q153/#REF!</f>
        <v>#REF!</v>
      </c>
      <c r="S153" s="21" t="e">
        <f t="shared" si="39"/>
        <v>#REF!</v>
      </c>
      <c r="T153" s="19" t="e">
        <f t="shared" si="40"/>
        <v>#REF!</v>
      </c>
      <c r="U153" s="18"/>
      <c r="V153" s="18"/>
      <c r="W153" s="18"/>
      <c r="X153" s="18"/>
      <c r="Y153" s="18"/>
      <c r="AJ153" s="22"/>
      <c r="AK153" s="22"/>
      <c r="AL153" s="22"/>
      <c r="AM153" s="22"/>
      <c r="AN153" s="22"/>
      <c r="AO153" s="22"/>
    </row>
    <row r="154" spans="1:41" s="17" customFormat="1" ht="17.100000000000001" customHeight="1">
      <c r="A154" s="13">
        <f t="shared" si="41"/>
        <v>112</v>
      </c>
      <c r="B154" s="14" t="s">
        <v>386</v>
      </c>
      <c r="C154" s="15" t="s">
        <v>299</v>
      </c>
      <c r="D154" s="16" t="s">
        <v>397</v>
      </c>
      <c r="E154" s="44" t="s">
        <v>362</v>
      </c>
      <c r="F154" s="18"/>
      <c r="G154" s="19">
        <f t="shared" si="28"/>
        <v>53</v>
      </c>
      <c r="H154" s="19">
        <f t="shared" si="29"/>
        <v>9</v>
      </c>
      <c r="I154" s="19">
        <f t="shared" si="30"/>
        <v>8</v>
      </c>
      <c r="J154" s="19">
        <f t="shared" si="31"/>
        <v>0</v>
      </c>
      <c r="K154" s="19">
        <f t="shared" si="32"/>
        <v>0</v>
      </c>
      <c r="L154" s="19">
        <f t="shared" si="33"/>
        <v>0</v>
      </c>
      <c r="M154" s="19">
        <f t="shared" si="34"/>
        <v>0</v>
      </c>
      <c r="N154" s="19">
        <f t="shared" si="35"/>
        <v>36</v>
      </c>
      <c r="O154" s="20">
        <f t="shared" si="36"/>
        <v>9</v>
      </c>
      <c r="P154" s="20">
        <f t="shared" si="37"/>
        <v>9</v>
      </c>
      <c r="Q154" s="20">
        <f t="shared" si="38"/>
        <v>9</v>
      </c>
      <c r="R154" s="21" t="e">
        <f>+Q154/#REF!</f>
        <v>#REF!</v>
      </c>
      <c r="S154" s="21" t="e">
        <f t="shared" si="39"/>
        <v>#REF!</v>
      </c>
      <c r="T154" s="19" t="e">
        <f t="shared" si="40"/>
        <v>#REF!</v>
      </c>
      <c r="U154" s="18"/>
      <c r="V154" s="18"/>
      <c r="W154" s="18"/>
      <c r="X154" s="18"/>
      <c r="Y154" s="18"/>
      <c r="AJ154" s="22"/>
      <c r="AK154" s="22"/>
      <c r="AL154" s="22"/>
      <c r="AM154" s="22"/>
      <c r="AN154" s="22"/>
      <c r="AO154" s="22"/>
    </row>
    <row r="155" spans="1:41" s="18" customFormat="1" ht="17.100000000000001" customHeight="1">
      <c r="A155" s="13">
        <f t="shared" si="41"/>
        <v>113</v>
      </c>
      <c r="B155" s="14" t="s">
        <v>118</v>
      </c>
      <c r="C155" s="15" t="s">
        <v>119</v>
      </c>
      <c r="D155" s="16" t="s">
        <v>120</v>
      </c>
      <c r="E155" s="44" t="s">
        <v>223</v>
      </c>
      <c r="G155" s="19">
        <f t="shared" si="28"/>
        <v>23</v>
      </c>
      <c r="H155" s="19">
        <f t="shared" si="29"/>
        <v>4</v>
      </c>
      <c r="I155" s="19">
        <f t="shared" si="30"/>
        <v>3</v>
      </c>
      <c r="J155" s="19">
        <f t="shared" si="31"/>
        <v>0</v>
      </c>
      <c r="K155" s="19">
        <f t="shared" si="32"/>
        <v>0</v>
      </c>
      <c r="L155" s="19">
        <f t="shared" si="33"/>
        <v>0</v>
      </c>
      <c r="M155" s="19">
        <f t="shared" si="34"/>
        <v>0</v>
      </c>
      <c r="N155" s="19">
        <f t="shared" si="35"/>
        <v>16</v>
      </c>
      <c r="O155" s="20">
        <f t="shared" si="36"/>
        <v>4</v>
      </c>
      <c r="P155" s="20">
        <f t="shared" si="37"/>
        <v>4</v>
      </c>
      <c r="Q155" s="20">
        <f t="shared" si="38"/>
        <v>4</v>
      </c>
      <c r="R155" s="21" t="e">
        <f>+Q155/#REF!</f>
        <v>#REF!</v>
      </c>
      <c r="S155" s="21" t="e">
        <f t="shared" si="39"/>
        <v>#REF!</v>
      </c>
      <c r="T155" s="19" t="e">
        <f t="shared" si="40"/>
        <v>#REF!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22"/>
      <c r="AK155" s="22"/>
      <c r="AL155" s="22"/>
      <c r="AM155" s="22"/>
      <c r="AN155" s="22"/>
      <c r="AO155" s="22"/>
    </row>
    <row r="156" spans="1:41" s="18" customFormat="1" ht="17.100000000000001" customHeight="1">
      <c r="A156" s="13">
        <f t="shared" si="41"/>
        <v>114</v>
      </c>
      <c r="B156" s="14" t="s">
        <v>122</v>
      </c>
      <c r="C156" s="15" t="s">
        <v>123</v>
      </c>
      <c r="D156" s="16" t="s">
        <v>124</v>
      </c>
      <c r="E156" s="44" t="s">
        <v>398</v>
      </c>
      <c r="G156" s="19">
        <f t="shared" si="28"/>
        <v>29</v>
      </c>
      <c r="H156" s="19">
        <f t="shared" si="29"/>
        <v>5</v>
      </c>
      <c r="I156" s="19">
        <f t="shared" si="30"/>
        <v>4</v>
      </c>
      <c r="J156" s="19">
        <f t="shared" si="31"/>
        <v>0</v>
      </c>
      <c r="K156" s="19">
        <f t="shared" si="32"/>
        <v>0</v>
      </c>
      <c r="L156" s="19">
        <f t="shared" si="33"/>
        <v>0</v>
      </c>
      <c r="M156" s="19">
        <f t="shared" si="34"/>
        <v>0</v>
      </c>
      <c r="N156" s="19">
        <f t="shared" si="35"/>
        <v>20</v>
      </c>
      <c r="O156" s="20">
        <f t="shared" si="36"/>
        <v>5</v>
      </c>
      <c r="P156" s="20">
        <f t="shared" si="37"/>
        <v>5</v>
      </c>
      <c r="Q156" s="20">
        <f t="shared" si="38"/>
        <v>5</v>
      </c>
      <c r="R156" s="21" t="e">
        <f>+Q156/#REF!</f>
        <v>#REF!</v>
      </c>
      <c r="S156" s="21" t="e">
        <f t="shared" si="39"/>
        <v>#REF!</v>
      </c>
      <c r="T156" s="19" t="e">
        <f t="shared" si="40"/>
        <v>#REF!</v>
      </c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22"/>
      <c r="AK156" s="22"/>
      <c r="AL156" s="22"/>
      <c r="AM156" s="22"/>
      <c r="AN156" s="22"/>
      <c r="AO156" s="22"/>
    </row>
    <row r="157" spans="1:41" s="18" customFormat="1" ht="17.100000000000001" customHeight="1">
      <c r="A157" s="13">
        <f t="shared" si="41"/>
        <v>115</v>
      </c>
      <c r="B157" s="14" t="s">
        <v>122</v>
      </c>
      <c r="C157" s="15" t="s">
        <v>125</v>
      </c>
      <c r="D157" s="16" t="s">
        <v>126</v>
      </c>
      <c r="E157" s="44" t="s">
        <v>398</v>
      </c>
      <c r="G157" s="19">
        <f t="shared" si="28"/>
        <v>29</v>
      </c>
      <c r="H157" s="19">
        <f t="shared" si="29"/>
        <v>5</v>
      </c>
      <c r="I157" s="19">
        <f t="shared" si="30"/>
        <v>4</v>
      </c>
      <c r="J157" s="19">
        <f t="shared" si="31"/>
        <v>0</v>
      </c>
      <c r="K157" s="19">
        <f t="shared" si="32"/>
        <v>0</v>
      </c>
      <c r="L157" s="19">
        <f t="shared" si="33"/>
        <v>0</v>
      </c>
      <c r="M157" s="19">
        <f t="shared" si="34"/>
        <v>0</v>
      </c>
      <c r="N157" s="19">
        <f t="shared" si="35"/>
        <v>20</v>
      </c>
      <c r="O157" s="20">
        <f t="shared" si="36"/>
        <v>5</v>
      </c>
      <c r="P157" s="20">
        <f t="shared" si="37"/>
        <v>5</v>
      </c>
      <c r="Q157" s="20">
        <f t="shared" si="38"/>
        <v>5</v>
      </c>
      <c r="R157" s="21" t="e">
        <f>+Q157/#REF!</f>
        <v>#REF!</v>
      </c>
      <c r="S157" s="21" t="e">
        <f t="shared" si="39"/>
        <v>#REF!</v>
      </c>
      <c r="T157" s="19" t="e">
        <f t="shared" si="40"/>
        <v>#REF!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22"/>
      <c r="AK157" s="22"/>
      <c r="AL157" s="22"/>
      <c r="AM157" s="22"/>
      <c r="AN157" s="22"/>
      <c r="AO157" s="22"/>
    </row>
    <row r="158" spans="1:41" s="18" customFormat="1" ht="17.100000000000001" customHeight="1">
      <c r="A158" s="13">
        <f t="shared" si="41"/>
        <v>116</v>
      </c>
      <c r="B158" s="14" t="s">
        <v>122</v>
      </c>
      <c r="C158" s="15" t="s">
        <v>399</v>
      </c>
      <c r="D158" s="16" t="s">
        <v>400</v>
      </c>
      <c r="E158" s="44" t="s">
        <v>401</v>
      </c>
      <c r="G158" s="19">
        <f>LEN(E158)</f>
        <v>42</v>
      </c>
      <c r="H158" s="19">
        <f>LEN(E158)-LEN(SUBSTITUTE(E158,":",""))</f>
        <v>0</v>
      </c>
      <c r="I158" s="19">
        <f>LEN(E158)-LEN(SUBSTITUTE(E158,"-",""))</f>
        <v>4</v>
      </c>
      <c r="J158" s="19">
        <f>LEN(E158)-LEN(SUBSTITUTE(E158,",",""))</f>
        <v>6</v>
      </c>
      <c r="K158" s="19">
        <f>LEN(E158)-LEN(SUBSTITUTE(E158,".",""))</f>
        <v>0</v>
      </c>
      <c r="L158" s="19">
        <f>LEN(E158)-LEN(SUBSTITUTE(E158," ",""))</f>
        <v>4</v>
      </c>
      <c r="M158" s="19">
        <f>LEN(E158)-LEN(SUBSTITUTE(E158,"C/Ct",""))</f>
        <v>4</v>
      </c>
      <c r="N158" s="19">
        <f>+G158-H158-I158-J158-K158-L158-M158</f>
        <v>24</v>
      </c>
      <c r="O158" s="20">
        <f>+N158/4</f>
        <v>6</v>
      </c>
      <c r="P158" s="20">
        <f>IF(O158&lt;=0.5,1,O158)</f>
        <v>6</v>
      </c>
      <c r="Q158" s="20">
        <f>IF(G158&lt;&gt;0,(IF(P158=1.5,1,P158)),0)</f>
        <v>6</v>
      </c>
      <c r="R158" s="21" t="e">
        <f>+Q158/#REF!</f>
        <v>#REF!</v>
      </c>
      <c r="S158" s="21" t="e">
        <f>IF(Q158&lt;&gt;0,(IF(R158&lt;=0.5,1,R158)),0)</f>
        <v>#REF!</v>
      </c>
      <c r="T158" s="19" t="e">
        <f>ROUND(S158,0)</f>
        <v>#REF!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22"/>
      <c r="AK158" s="22"/>
      <c r="AL158" s="22"/>
      <c r="AM158" s="22"/>
      <c r="AN158" s="22"/>
      <c r="AO158" s="22"/>
    </row>
    <row r="159" spans="1:41" s="17" customFormat="1" ht="17.100000000000001" customHeight="1">
      <c r="A159" s="13">
        <f t="shared" si="41"/>
        <v>117</v>
      </c>
      <c r="B159" s="14" t="s">
        <v>402</v>
      </c>
      <c r="C159" s="15" t="s">
        <v>403</v>
      </c>
      <c r="D159" s="16" t="s">
        <v>404</v>
      </c>
      <c r="E159" s="44" t="s">
        <v>291</v>
      </c>
      <c r="F159" s="18"/>
      <c r="G159" s="19">
        <f t="shared" si="28"/>
        <v>35</v>
      </c>
      <c r="H159" s="19">
        <f t="shared" si="29"/>
        <v>6</v>
      </c>
      <c r="I159" s="19">
        <f t="shared" si="30"/>
        <v>5</v>
      </c>
      <c r="J159" s="19">
        <f t="shared" si="31"/>
        <v>0</v>
      </c>
      <c r="K159" s="19">
        <f t="shared" si="32"/>
        <v>0</v>
      </c>
      <c r="L159" s="19">
        <f t="shared" si="33"/>
        <v>0</v>
      </c>
      <c r="M159" s="19">
        <f t="shared" si="34"/>
        <v>0</v>
      </c>
      <c r="N159" s="19">
        <f t="shared" si="35"/>
        <v>24</v>
      </c>
      <c r="O159" s="20">
        <f t="shared" si="36"/>
        <v>6</v>
      </c>
      <c r="P159" s="20">
        <f t="shared" si="37"/>
        <v>6</v>
      </c>
      <c r="Q159" s="20">
        <f t="shared" si="38"/>
        <v>6</v>
      </c>
      <c r="R159" s="21" t="e">
        <f>+Q159/#REF!</f>
        <v>#REF!</v>
      </c>
      <c r="S159" s="21" t="e">
        <f t="shared" si="39"/>
        <v>#REF!</v>
      </c>
      <c r="T159" s="19" t="e">
        <f t="shared" si="40"/>
        <v>#REF!</v>
      </c>
      <c r="U159" s="18"/>
      <c r="V159" s="18"/>
      <c r="W159" s="18"/>
      <c r="X159" s="18"/>
      <c r="Y159" s="18"/>
      <c r="AJ159" s="22"/>
      <c r="AK159" s="22"/>
      <c r="AL159" s="22"/>
      <c r="AM159" s="22"/>
      <c r="AN159" s="22"/>
      <c r="AO159" s="22"/>
    </row>
    <row r="160" spans="1:41" s="18" customFormat="1" ht="17.100000000000001" customHeight="1">
      <c r="A160" s="13">
        <f t="shared" si="41"/>
        <v>118</v>
      </c>
      <c r="B160" s="27" t="s">
        <v>405</v>
      </c>
      <c r="C160" s="28" t="s">
        <v>406</v>
      </c>
      <c r="D160" s="25" t="s">
        <v>407</v>
      </c>
      <c r="E160" s="46" t="s">
        <v>174</v>
      </c>
      <c r="G160" s="19">
        <f t="shared" si="28"/>
        <v>35</v>
      </c>
      <c r="H160" s="19">
        <f t="shared" si="29"/>
        <v>6</v>
      </c>
      <c r="I160" s="19">
        <f t="shared" si="30"/>
        <v>5</v>
      </c>
      <c r="J160" s="19">
        <f t="shared" si="31"/>
        <v>0</v>
      </c>
      <c r="K160" s="19">
        <f t="shared" si="32"/>
        <v>0</v>
      </c>
      <c r="L160" s="19">
        <f t="shared" si="33"/>
        <v>0</v>
      </c>
      <c r="M160" s="19">
        <f t="shared" si="34"/>
        <v>0</v>
      </c>
      <c r="N160" s="19">
        <f t="shared" si="35"/>
        <v>24</v>
      </c>
      <c r="O160" s="20">
        <f t="shared" si="36"/>
        <v>6</v>
      </c>
      <c r="P160" s="20">
        <f t="shared" si="37"/>
        <v>6</v>
      </c>
      <c r="Q160" s="20">
        <f t="shared" si="38"/>
        <v>6</v>
      </c>
      <c r="R160" s="21" t="e">
        <f>+Q160/#REF!</f>
        <v>#REF!</v>
      </c>
      <c r="S160" s="21" t="e">
        <f t="shared" si="39"/>
        <v>#REF!</v>
      </c>
      <c r="T160" s="19" t="e">
        <f t="shared" si="40"/>
        <v>#REF!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22"/>
      <c r="AK160" s="22"/>
      <c r="AL160" s="22"/>
      <c r="AM160" s="22"/>
      <c r="AN160" s="22"/>
      <c r="AO160" s="22"/>
    </row>
    <row r="161" spans="1:41" s="26" customFormat="1" ht="17.100000000000001" customHeight="1">
      <c r="A161" s="13">
        <f t="shared" si="41"/>
        <v>119</v>
      </c>
      <c r="B161" s="14" t="s">
        <v>405</v>
      </c>
      <c r="C161" s="15" t="s">
        <v>408</v>
      </c>
      <c r="D161" s="16" t="s">
        <v>409</v>
      </c>
      <c r="E161" s="44" t="s">
        <v>265</v>
      </c>
      <c r="F161" s="18"/>
      <c r="G161" s="19">
        <f t="shared" si="28"/>
        <v>29</v>
      </c>
      <c r="H161" s="19">
        <f t="shared" si="29"/>
        <v>5</v>
      </c>
      <c r="I161" s="19">
        <f t="shared" si="30"/>
        <v>4</v>
      </c>
      <c r="J161" s="19">
        <f t="shared" si="31"/>
        <v>0</v>
      </c>
      <c r="K161" s="19">
        <f t="shared" si="32"/>
        <v>0</v>
      </c>
      <c r="L161" s="19">
        <f t="shared" si="33"/>
        <v>0</v>
      </c>
      <c r="M161" s="19">
        <f t="shared" si="34"/>
        <v>0</v>
      </c>
      <c r="N161" s="19">
        <f t="shared" si="35"/>
        <v>20</v>
      </c>
      <c r="O161" s="20">
        <f t="shared" si="36"/>
        <v>5</v>
      </c>
      <c r="P161" s="20">
        <f t="shared" si="37"/>
        <v>5</v>
      </c>
      <c r="Q161" s="20">
        <f t="shared" si="38"/>
        <v>5</v>
      </c>
      <c r="R161" s="21" t="e">
        <f>+Q161/#REF!</f>
        <v>#REF!</v>
      </c>
      <c r="S161" s="21" t="e">
        <f t="shared" si="39"/>
        <v>#REF!</v>
      </c>
      <c r="T161" s="19" t="e">
        <f t="shared" si="40"/>
        <v>#REF!</v>
      </c>
      <c r="U161" s="18"/>
      <c r="V161" s="18"/>
      <c r="W161" s="18"/>
      <c r="X161" s="18"/>
      <c r="Y161" s="18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22"/>
      <c r="AK161" s="22"/>
      <c r="AL161" s="22"/>
      <c r="AM161" s="22"/>
      <c r="AN161" s="22"/>
      <c r="AO161" s="22"/>
    </row>
    <row r="162" spans="1:41" s="26" customFormat="1" ht="17.100000000000001" customHeight="1">
      <c r="A162" s="13">
        <f t="shared" si="41"/>
        <v>120</v>
      </c>
      <c r="B162" s="14" t="s">
        <v>405</v>
      </c>
      <c r="C162" s="15" t="s">
        <v>410</v>
      </c>
      <c r="D162" s="16" t="s">
        <v>411</v>
      </c>
      <c r="E162" s="44" t="s">
        <v>265</v>
      </c>
      <c r="F162" s="18"/>
      <c r="G162" s="19">
        <f t="shared" si="28"/>
        <v>29</v>
      </c>
      <c r="H162" s="19">
        <f t="shared" si="29"/>
        <v>5</v>
      </c>
      <c r="I162" s="19">
        <f t="shared" si="30"/>
        <v>4</v>
      </c>
      <c r="J162" s="19">
        <f t="shared" si="31"/>
        <v>0</v>
      </c>
      <c r="K162" s="19">
        <f t="shared" si="32"/>
        <v>0</v>
      </c>
      <c r="L162" s="19">
        <f t="shared" si="33"/>
        <v>0</v>
      </c>
      <c r="M162" s="19">
        <f t="shared" si="34"/>
        <v>0</v>
      </c>
      <c r="N162" s="19">
        <f t="shared" si="35"/>
        <v>20</v>
      </c>
      <c r="O162" s="20">
        <f t="shared" si="36"/>
        <v>5</v>
      </c>
      <c r="P162" s="20">
        <f t="shared" si="37"/>
        <v>5</v>
      </c>
      <c r="Q162" s="20">
        <f t="shared" si="38"/>
        <v>5</v>
      </c>
      <c r="R162" s="21" t="e">
        <f>+Q162/#REF!</f>
        <v>#REF!</v>
      </c>
      <c r="S162" s="21" t="e">
        <f t="shared" si="39"/>
        <v>#REF!</v>
      </c>
      <c r="T162" s="19" t="e">
        <f t="shared" si="40"/>
        <v>#REF!</v>
      </c>
      <c r="U162" s="18"/>
      <c r="V162" s="18"/>
      <c r="W162" s="18"/>
      <c r="X162" s="18"/>
      <c r="Y162" s="18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22"/>
      <c r="AK162" s="22"/>
      <c r="AL162" s="22"/>
      <c r="AM162" s="22"/>
      <c r="AN162" s="22"/>
      <c r="AO162" s="22"/>
    </row>
    <row r="163" spans="1:41" s="17" customFormat="1" ht="17.100000000000001" customHeight="1">
      <c r="A163" s="13">
        <f t="shared" si="41"/>
        <v>121</v>
      </c>
      <c r="B163" s="14" t="s">
        <v>412</v>
      </c>
      <c r="C163" s="15" t="s">
        <v>413</v>
      </c>
      <c r="D163" s="16" t="s">
        <v>414</v>
      </c>
      <c r="E163" s="44" t="s">
        <v>415</v>
      </c>
      <c r="F163" s="18"/>
      <c r="G163" s="19">
        <f t="shared" si="28"/>
        <v>47</v>
      </c>
      <c r="H163" s="19">
        <f t="shared" si="29"/>
        <v>8</v>
      </c>
      <c r="I163" s="19">
        <f t="shared" si="30"/>
        <v>7</v>
      </c>
      <c r="J163" s="19">
        <f t="shared" si="31"/>
        <v>0</v>
      </c>
      <c r="K163" s="19">
        <f t="shared" si="32"/>
        <v>0</v>
      </c>
      <c r="L163" s="19">
        <f t="shared" si="33"/>
        <v>0</v>
      </c>
      <c r="M163" s="19">
        <f t="shared" si="34"/>
        <v>0</v>
      </c>
      <c r="N163" s="19">
        <f t="shared" si="35"/>
        <v>32</v>
      </c>
      <c r="O163" s="20">
        <f t="shared" si="36"/>
        <v>8</v>
      </c>
      <c r="P163" s="20">
        <f t="shared" si="37"/>
        <v>8</v>
      </c>
      <c r="Q163" s="20">
        <f t="shared" si="38"/>
        <v>8</v>
      </c>
      <c r="R163" s="21" t="e">
        <f>+Q163/#REF!</f>
        <v>#REF!</v>
      </c>
      <c r="S163" s="21" t="e">
        <f t="shared" si="39"/>
        <v>#REF!</v>
      </c>
      <c r="T163" s="19" t="e">
        <f t="shared" si="40"/>
        <v>#REF!</v>
      </c>
      <c r="U163" s="18"/>
      <c r="V163" s="18"/>
      <c r="W163" s="18"/>
      <c r="X163" s="18"/>
      <c r="Y163" s="18"/>
      <c r="AJ163" s="22"/>
      <c r="AK163" s="22"/>
      <c r="AL163" s="22"/>
      <c r="AM163" s="22"/>
      <c r="AN163" s="22"/>
      <c r="AO163" s="22"/>
    </row>
    <row r="164" spans="1:41" s="17" customFormat="1" ht="17.100000000000001" customHeight="1">
      <c r="A164" s="13">
        <f t="shared" si="41"/>
        <v>122</v>
      </c>
      <c r="B164" s="14" t="s">
        <v>416</v>
      </c>
      <c r="C164" s="15" t="s">
        <v>406</v>
      </c>
      <c r="D164" s="16" t="s">
        <v>417</v>
      </c>
      <c r="E164" s="46" t="s">
        <v>174</v>
      </c>
      <c r="F164" s="18"/>
      <c r="G164" s="19">
        <f t="shared" si="28"/>
        <v>35</v>
      </c>
      <c r="H164" s="19">
        <f t="shared" si="29"/>
        <v>6</v>
      </c>
      <c r="I164" s="19">
        <f t="shared" si="30"/>
        <v>5</v>
      </c>
      <c r="J164" s="19">
        <f t="shared" si="31"/>
        <v>0</v>
      </c>
      <c r="K164" s="19">
        <f t="shared" si="32"/>
        <v>0</v>
      </c>
      <c r="L164" s="19">
        <f t="shared" si="33"/>
        <v>0</v>
      </c>
      <c r="M164" s="19">
        <f t="shared" si="34"/>
        <v>0</v>
      </c>
      <c r="N164" s="19">
        <f t="shared" si="35"/>
        <v>24</v>
      </c>
      <c r="O164" s="20">
        <f t="shared" si="36"/>
        <v>6</v>
      </c>
      <c r="P164" s="20">
        <f t="shared" si="37"/>
        <v>6</v>
      </c>
      <c r="Q164" s="20">
        <f t="shared" si="38"/>
        <v>6</v>
      </c>
      <c r="R164" s="21" t="e">
        <f>+Q164/#REF!</f>
        <v>#REF!</v>
      </c>
      <c r="S164" s="21" t="e">
        <f t="shared" si="39"/>
        <v>#REF!</v>
      </c>
      <c r="T164" s="19" t="e">
        <f t="shared" si="40"/>
        <v>#REF!</v>
      </c>
      <c r="U164" s="18"/>
      <c r="V164" s="18"/>
      <c r="W164" s="18"/>
      <c r="X164" s="18"/>
      <c r="Y164" s="18"/>
      <c r="AJ164" s="22"/>
      <c r="AK164" s="22"/>
      <c r="AL164" s="22"/>
      <c r="AM164" s="22"/>
      <c r="AN164" s="22"/>
      <c r="AO164" s="22"/>
    </row>
    <row r="165" spans="1:41" s="18" customFormat="1" ht="17.100000000000001" customHeight="1">
      <c r="A165" s="13">
        <f t="shared" si="41"/>
        <v>123</v>
      </c>
      <c r="B165" s="14" t="s">
        <v>416</v>
      </c>
      <c r="C165" s="15" t="s">
        <v>418</v>
      </c>
      <c r="D165" s="16" t="s">
        <v>419</v>
      </c>
      <c r="E165" s="44" t="s">
        <v>298</v>
      </c>
      <c r="G165" s="19">
        <f t="shared" si="28"/>
        <v>29</v>
      </c>
      <c r="H165" s="19">
        <f t="shared" si="29"/>
        <v>5</v>
      </c>
      <c r="I165" s="19">
        <f t="shared" si="30"/>
        <v>4</v>
      </c>
      <c r="J165" s="19">
        <f t="shared" si="31"/>
        <v>0</v>
      </c>
      <c r="K165" s="19">
        <f t="shared" si="32"/>
        <v>0</v>
      </c>
      <c r="L165" s="19">
        <f t="shared" si="33"/>
        <v>0</v>
      </c>
      <c r="M165" s="19">
        <f t="shared" si="34"/>
        <v>0</v>
      </c>
      <c r="N165" s="19">
        <f t="shared" si="35"/>
        <v>20</v>
      </c>
      <c r="O165" s="20">
        <f t="shared" si="36"/>
        <v>5</v>
      </c>
      <c r="P165" s="20">
        <f t="shared" si="37"/>
        <v>5</v>
      </c>
      <c r="Q165" s="20">
        <f t="shared" si="38"/>
        <v>5</v>
      </c>
      <c r="R165" s="21" t="e">
        <f>+Q165/#REF!</f>
        <v>#REF!</v>
      </c>
      <c r="S165" s="21" t="e">
        <f t="shared" si="39"/>
        <v>#REF!</v>
      </c>
      <c r="T165" s="19" t="e">
        <f t="shared" si="40"/>
        <v>#REF!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22"/>
      <c r="AK165" s="22"/>
      <c r="AL165" s="22"/>
      <c r="AM165" s="22"/>
      <c r="AN165" s="22"/>
      <c r="AO165" s="22"/>
    </row>
    <row r="166" spans="1:41" s="17" customFormat="1" ht="17.100000000000001" customHeight="1">
      <c r="A166" s="13">
        <f t="shared" si="41"/>
        <v>124</v>
      </c>
      <c r="B166" s="14" t="s">
        <v>420</v>
      </c>
      <c r="C166" s="15" t="s">
        <v>421</v>
      </c>
      <c r="D166" s="16" t="s">
        <v>422</v>
      </c>
      <c r="E166" s="44" t="s">
        <v>423</v>
      </c>
      <c r="F166" s="18"/>
      <c r="G166" s="19">
        <f t="shared" si="28"/>
        <v>29</v>
      </c>
      <c r="H166" s="19">
        <f t="shared" si="29"/>
        <v>5</v>
      </c>
      <c r="I166" s="19">
        <f t="shared" si="30"/>
        <v>4</v>
      </c>
      <c r="J166" s="19">
        <f t="shared" si="31"/>
        <v>0</v>
      </c>
      <c r="K166" s="19">
        <f t="shared" si="32"/>
        <v>0</v>
      </c>
      <c r="L166" s="19">
        <f t="shared" si="33"/>
        <v>0</v>
      </c>
      <c r="M166" s="19">
        <f t="shared" si="34"/>
        <v>0</v>
      </c>
      <c r="N166" s="19">
        <f t="shared" si="35"/>
        <v>20</v>
      </c>
      <c r="O166" s="20">
        <f t="shared" si="36"/>
        <v>5</v>
      </c>
      <c r="P166" s="20">
        <f t="shared" si="37"/>
        <v>5</v>
      </c>
      <c r="Q166" s="20">
        <f t="shared" si="38"/>
        <v>5</v>
      </c>
      <c r="R166" s="21" t="e">
        <f>+Q166/#REF!</f>
        <v>#REF!</v>
      </c>
      <c r="S166" s="21" t="e">
        <f t="shared" si="39"/>
        <v>#REF!</v>
      </c>
      <c r="T166" s="19" t="e">
        <f t="shared" si="40"/>
        <v>#REF!</v>
      </c>
      <c r="U166" s="18"/>
      <c r="V166" s="18"/>
      <c r="W166" s="18"/>
      <c r="X166" s="18"/>
      <c r="Y166" s="18"/>
      <c r="AJ166" s="22"/>
      <c r="AK166" s="22"/>
      <c r="AL166" s="22"/>
      <c r="AM166" s="22"/>
      <c r="AN166" s="22"/>
      <c r="AO166" s="22"/>
    </row>
    <row r="167" spans="1:41" s="18" customFormat="1" ht="17.100000000000001" customHeight="1">
      <c r="A167" s="13">
        <f t="shared" si="41"/>
        <v>125</v>
      </c>
      <c r="B167" s="14" t="s">
        <v>420</v>
      </c>
      <c r="C167" s="15" t="s">
        <v>424</v>
      </c>
      <c r="D167" s="16" t="s">
        <v>425</v>
      </c>
      <c r="E167" s="44" t="s">
        <v>426</v>
      </c>
      <c r="G167" s="19">
        <f t="shared" si="28"/>
        <v>29</v>
      </c>
      <c r="H167" s="19">
        <f t="shared" si="29"/>
        <v>5</v>
      </c>
      <c r="I167" s="19">
        <f t="shared" si="30"/>
        <v>4</v>
      </c>
      <c r="J167" s="19">
        <f t="shared" si="31"/>
        <v>0</v>
      </c>
      <c r="K167" s="19">
        <f t="shared" si="32"/>
        <v>0</v>
      </c>
      <c r="L167" s="19">
        <f t="shared" si="33"/>
        <v>0</v>
      </c>
      <c r="M167" s="19">
        <f t="shared" si="34"/>
        <v>0</v>
      </c>
      <c r="N167" s="19">
        <f t="shared" si="35"/>
        <v>20</v>
      </c>
      <c r="O167" s="20">
        <f t="shared" si="36"/>
        <v>5</v>
      </c>
      <c r="P167" s="20">
        <f t="shared" si="37"/>
        <v>5</v>
      </c>
      <c r="Q167" s="20">
        <f t="shared" si="38"/>
        <v>5</v>
      </c>
      <c r="R167" s="21" t="e">
        <f>+Q167/#REF!</f>
        <v>#REF!</v>
      </c>
      <c r="S167" s="21" t="e">
        <f t="shared" si="39"/>
        <v>#REF!</v>
      </c>
      <c r="T167" s="19" t="e">
        <f t="shared" si="40"/>
        <v>#REF!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22"/>
      <c r="AK167" s="22"/>
      <c r="AL167" s="22"/>
      <c r="AM167" s="22"/>
      <c r="AN167" s="22"/>
      <c r="AO167" s="22"/>
    </row>
    <row r="168" spans="1:41" s="17" customFormat="1" ht="17.100000000000001" customHeight="1">
      <c r="A168" s="13">
        <f t="shared" si="41"/>
        <v>126</v>
      </c>
      <c r="B168" s="14" t="s">
        <v>427</v>
      </c>
      <c r="C168" s="15" t="s">
        <v>406</v>
      </c>
      <c r="D168" s="16" t="s">
        <v>428</v>
      </c>
      <c r="E168" s="46" t="s">
        <v>174</v>
      </c>
      <c r="F168" s="18"/>
      <c r="G168" s="19">
        <f t="shared" si="28"/>
        <v>35</v>
      </c>
      <c r="H168" s="19">
        <f t="shared" si="29"/>
        <v>6</v>
      </c>
      <c r="I168" s="19">
        <f t="shared" si="30"/>
        <v>5</v>
      </c>
      <c r="J168" s="19">
        <f t="shared" si="31"/>
        <v>0</v>
      </c>
      <c r="K168" s="19">
        <f t="shared" si="32"/>
        <v>0</v>
      </c>
      <c r="L168" s="19">
        <f t="shared" si="33"/>
        <v>0</v>
      </c>
      <c r="M168" s="19">
        <f t="shared" si="34"/>
        <v>0</v>
      </c>
      <c r="N168" s="19">
        <f t="shared" si="35"/>
        <v>24</v>
      </c>
      <c r="O168" s="20">
        <f t="shared" si="36"/>
        <v>6</v>
      </c>
      <c r="P168" s="20">
        <f t="shared" si="37"/>
        <v>6</v>
      </c>
      <c r="Q168" s="20">
        <f t="shared" si="38"/>
        <v>6</v>
      </c>
      <c r="R168" s="21" t="e">
        <f>+Q168/#REF!</f>
        <v>#REF!</v>
      </c>
      <c r="S168" s="21" t="e">
        <f t="shared" si="39"/>
        <v>#REF!</v>
      </c>
      <c r="T168" s="19" t="e">
        <f t="shared" si="40"/>
        <v>#REF!</v>
      </c>
      <c r="U168" s="18"/>
      <c r="V168" s="18"/>
      <c r="W168" s="18"/>
      <c r="X168" s="18"/>
      <c r="Y168" s="18"/>
      <c r="AJ168" s="22"/>
      <c r="AK168" s="22"/>
      <c r="AL168" s="22"/>
      <c r="AM168" s="22"/>
      <c r="AN168" s="22"/>
      <c r="AO168" s="22"/>
    </row>
    <row r="169" spans="1:41" s="18" customFormat="1" ht="17.100000000000001" customHeight="1">
      <c r="A169" s="13">
        <f t="shared" si="41"/>
        <v>127</v>
      </c>
      <c r="B169" s="27" t="s">
        <v>429</v>
      </c>
      <c r="C169" s="28" t="s">
        <v>318</v>
      </c>
      <c r="D169" s="25" t="s">
        <v>430</v>
      </c>
      <c r="E169" s="44" t="s">
        <v>150</v>
      </c>
      <c r="G169" s="19">
        <f t="shared" si="28"/>
        <v>35</v>
      </c>
      <c r="H169" s="19">
        <f t="shared" si="29"/>
        <v>6</v>
      </c>
      <c r="I169" s="19">
        <f t="shared" si="30"/>
        <v>5</v>
      </c>
      <c r="J169" s="19">
        <f t="shared" si="31"/>
        <v>0</v>
      </c>
      <c r="K169" s="19">
        <f t="shared" si="32"/>
        <v>0</v>
      </c>
      <c r="L169" s="19">
        <f t="shared" si="33"/>
        <v>0</v>
      </c>
      <c r="M169" s="19">
        <f t="shared" si="34"/>
        <v>0</v>
      </c>
      <c r="N169" s="19">
        <f t="shared" si="35"/>
        <v>24</v>
      </c>
      <c r="O169" s="20">
        <f t="shared" si="36"/>
        <v>6</v>
      </c>
      <c r="P169" s="20">
        <f t="shared" si="37"/>
        <v>6</v>
      </c>
      <c r="Q169" s="20">
        <f t="shared" si="38"/>
        <v>6</v>
      </c>
      <c r="R169" s="21" t="e">
        <f>+Q169/#REF!</f>
        <v>#REF!</v>
      </c>
      <c r="S169" s="21" t="e">
        <f t="shared" si="39"/>
        <v>#REF!</v>
      </c>
      <c r="T169" s="19" t="e">
        <f t="shared" si="40"/>
        <v>#REF!</v>
      </c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22"/>
      <c r="AK169" s="22"/>
      <c r="AL169" s="22"/>
      <c r="AM169" s="22"/>
      <c r="AN169" s="22"/>
      <c r="AO169" s="22"/>
    </row>
    <row r="170" spans="1:41" s="18" customFormat="1" ht="17.100000000000001" customHeight="1">
      <c r="A170" s="13">
        <f t="shared" si="41"/>
        <v>128</v>
      </c>
      <c r="B170" s="14" t="s">
        <v>127</v>
      </c>
      <c r="C170" s="15" t="s">
        <v>128</v>
      </c>
      <c r="D170" s="16" t="s">
        <v>129</v>
      </c>
      <c r="E170" s="44" t="s">
        <v>431</v>
      </c>
      <c r="G170" s="19">
        <f t="shared" si="28"/>
        <v>11</v>
      </c>
      <c r="H170" s="19">
        <f t="shared" si="29"/>
        <v>2</v>
      </c>
      <c r="I170" s="19">
        <f t="shared" si="30"/>
        <v>1</v>
      </c>
      <c r="J170" s="19">
        <f t="shared" si="31"/>
        <v>0</v>
      </c>
      <c r="K170" s="19">
        <f t="shared" si="32"/>
        <v>0</v>
      </c>
      <c r="L170" s="19">
        <f t="shared" si="33"/>
        <v>0</v>
      </c>
      <c r="M170" s="19">
        <f t="shared" si="34"/>
        <v>0</v>
      </c>
      <c r="N170" s="19">
        <f t="shared" si="35"/>
        <v>8</v>
      </c>
      <c r="O170" s="20">
        <f t="shared" si="36"/>
        <v>2</v>
      </c>
      <c r="P170" s="20">
        <f t="shared" si="37"/>
        <v>2</v>
      </c>
      <c r="Q170" s="20">
        <f t="shared" si="38"/>
        <v>2</v>
      </c>
      <c r="R170" s="21" t="e">
        <f>+Q170/#REF!</f>
        <v>#REF!</v>
      </c>
      <c r="S170" s="21" t="e">
        <f t="shared" si="39"/>
        <v>#REF!</v>
      </c>
      <c r="T170" s="19" t="e">
        <f t="shared" si="40"/>
        <v>#REF!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22"/>
      <c r="AK170" s="22"/>
      <c r="AL170" s="22"/>
      <c r="AM170" s="22"/>
      <c r="AN170" s="22"/>
      <c r="AO170" s="22"/>
    </row>
    <row r="171" spans="1:41" s="18" customFormat="1" ht="17.100000000000001" customHeight="1">
      <c r="A171" s="13">
        <f t="shared" si="41"/>
        <v>129</v>
      </c>
      <c r="B171" s="14" t="s">
        <v>127</v>
      </c>
      <c r="C171" s="15" t="s">
        <v>406</v>
      </c>
      <c r="D171" s="16" t="s">
        <v>432</v>
      </c>
      <c r="E171" s="46" t="s">
        <v>174</v>
      </c>
      <c r="G171" s="19">
        <f t="shared" ref="G171:G183" si="42">LEN(E171)</f>
        <v>35</v>
      </c>
      <c r="H171" s="19">
        <f t="shared" ref="H171:H183" si="43">LEN(E171)-LEN(SUBSTITUTE(E171,":",""))</f>
        <v>6</v>
      </c>
      <c r="I171" s="19">
        <f t="shared" ref="I171:I183" si="44">LEN(E171)-LEN(SUBSTITUTE(E171,"-",""))</f>
        <v>5</v>
      </c>
      <c r="J171" s="19">
        <f t="shared" ref="J171:J183" si="45">LEN(E171)-LEN(SUBSTITUTE(E171,",",""))</f>
        <v>0</v>
      </c>
      <c r="K171" s="19">
        <f t="shared" ref="K171:K183" si="46">LEN(E171)-LEN(SUBSTITUTE(E171,".",""))</f>
        <v>0</v>
      </c>
      <c r="L171" s="19">
        <f t="shared" ref="L171:L183" si="47">LEN(E171)-LEN(SUBSTITUTE(E171," ",""))</f>
        <v>0</v>
      </c>
      <c r="M171" s="19">
        <f t="shared" ref="M171:M183" si="48">LEN(E171)-LEN(SUBSTITUTE(E171,"C/Ct",""))</f>
        <v>0</v>
      </c>
      <c r="N171" s="19">
        <f t="shared" ref="N171:N183" si="49">+G171-H171-I171-J171-K171-L171-M171</f>
        <v>24</v>
      </c>
      <c r="O171" s="20">
        <f t="shared" ref="O171:O183" si="50">+N171/4</f>
        <v>6</v>
      </c>
      <c r="P171" s="20">
        <f t="shared" ref="P171:P183" si="51">IF(O171&lt;=0.5,1,O171)</f>
        <v>6</v>
      </c>
      <c r="Q171" s="20">
        <f t="shared" ref="Q171:Q183" si="52">IF(G171&lt;&gt;0,(IF(P171=1.5,1,P171)),0)</f>
        <v>6</v>
      </c>
      <c r="R171" s="21" t="e">
        <f>+Q171/#REF!</f>
        <v>#REF!</v>
      </c>
      <c r="S171" s="21" t="e">
        <f t="shared" ref="S171:S183" si="53">IF(Q171&lt;&gt;0,(IF(R171&lt;=0.5,1,R171)),0)</f>
        <v>#REF!</v>
      </c>
      <c r="T171" s="19" t="e">
        <f t="shared" ref="T171:T183" si="54">ROUND(S171,0)</f>
        <v>#REF!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22"/>
      <c r="AK171" s="22"/>
      <c r="AL171" s="22"/>
      <c r="AM171" s="22"/>
      <c r="AN171" s="22"/>
      <c r="AO171" s="22"/>
    </row>
    <row r="172" spans="1:41" s="18" customFormat="1" ht="17.100000000000001" customHeight="1">
      <c r="A172" s="13">
        <f t="shared" ref="A172:A183" si="55">+ROW()-42</f>
        <v>130</v>
      </c>
      <c r="B172" s="14" t="s">
        <v>433</v>
      </c>
      <c r="C172" s="15" t="s">
        <v>434</v>
      </c>
      <c r="D172" s="16" t="s">
        <v>435</v>
      </c>
      <c r="E172" s="44" t="s">
        <v>150</v>
      </c>
      <c r="G172" s="19">
        <f t="shared" si="42"/>
        <v>35</v>
      </c>
      <c r="H172" s="19">
        <f t="shared" si="43"/>
        <v>6</v>
      </c>
      <c r="I172" s="19">
        <f t="shared" si="44"/>
        <v>5</v>
      </c>
      <c r="J172" s="19">
        <f t="shared" si="45"/>
        <v>0</v>
      </c>
      <c r="K172" s="19">
        <f t="shared" si="46"/>
        <v>0</v>
      </c>
      <c r="L172" s="19">
        <f t="shared" si="47"/>
        <v>0</v>
      </c>
      <c r="M172" s="19">
        <f t="shared" si="48"/>
        <v>0</v>
      </c>
      <c r="N172" s="19">
        <f t="shared" si="49"/>
        <v>24</v>
      </c>
      <c r="O172" s="20">
        <f t="shared" si="50"/>
        <v>6</v>
      </c>
      <c r="P172" s="20">
        <f t="shared" si="51"/>
        <v>6</v>
      </c>
      <c r="Q172" s="20">
        <f t="shared" si="52"/>
        <v>6</v>
      </c>
      <c r="R172" s="21" t="e">
        <f>+Q172/#REF!</f>
        <v>#REF!</v>
      </c>
      <c r="S172" s="21" t="e">
        <f t="shared" si="53"/>
        <v>#REF!</v>
      </c>
      <c r="T172" s="19" t="e">
        <f t="shared" si="54"/>
        <v>#REF!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22"/>
      <c r="AK172" s="22"/>
      <c r="AL172" s="22"/>
      <c r="AM172" s="22"/>
      <c r="AN172" s="22"/>
      <c r="AO172" s="22"/>
    </row>
    <row r="173" spans="1:41" s="18" customFormat="1" ht="17.100000000000001" customHeight="1">
      <c r="A173" s="13">
        <f t="shared" si="55"/>
        <v>131</v>
      </c>
      <c r="B173" s="14" t="s">
        <v>131</v>
      </c>
      <c r="C173" s="15" t="s">
        <v>132</v>
      </c>
      <c r="D173" s="16" t="s">
        <v>133</v>
      </c>
      <c r="E173" s="44" t="s">
        <v>436</v>
      </c>
      <c r="G173" s="19">
        <f t="shared" si="42"/>
        <v>23</v>
      </c>
      <c r="H173" s="19">
        <f t="shared" si="43"/>
        <v>4</v>
      </c>
      <c r="I173" s="19">
        <f t="shared" si="44"/>
        <v>3</v>
      </c>
      <c r="J173" s="19">
        <f t="shared" si="45"/>
        <v>0</v>
      </c>
      <c r="K173" s="19">
        <f t="shared" si="46"/>
        <v>0</v>
      </c>
      <c r="L173" s="19">
        <f t="shared" si="47"/>
        <v>0</v>
      </c>
      <c r="M173" s="19">
        <f t="shared" si="48"/>
        <v>0</v>
      </c>
      <c r="N173" s="19">
        <f t="shared" si="49"/>
        <v>16</v>
      </c>
      <c r="O173" s="20">
        <f t="shared" si="50"/>
        <v>4</v>
      </c>
      <c r="P173" s="20">
        <f t="shared" si="51"/>
        <v>4</v>
      </c>
      <c r="Q173" s="20">
        <f t="shared" si="52"/>
        <v>4</v>
      </c>
      <c r="R173" s="21" t="e">
        <f>+Q173/#REF!</f>
        <v>#REF!</v>
      </c>
      <c r="S173" s="21" t="e">
        <f t="shared" si="53"/>
        <v>#REF!</v>
      </c>
      <c r="T173" s="19" t="e">
        <f t="shared" si="54"/>
        <v>#REF!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22"/>
      <c r="AK173" s="22"/>
      <c r="AL173" s="22"/>
      <c r="AM173" s="22"/>
      <c r="AN173" s="22"/>
      <c r="AO173" s="22"/>
    </row>
    <row r="174" spans="1:41" s="18" customFormat="1" ht="17.100000000000001" customHeight="1">
      <c r="A174" s="13">
        <f t="shared" si="55"/>
        <v>132</v>
      </c>
      <c r="B174" s="14" t="s">
        <v>131</v>
      </c>
      <c r="C174" s="15" t="s">
        <v>135</v>
      </c>
      <c r="D174" s="16" t="s">
        <v>136</v>
      </c>
      <c r="E174" s="44" t="s">
        <v>437</v>
      </c>
      <c r="G174" s="19">
        <f t="shared" si="42"/>
        <v>29</v>
      </c>
      <c r="H174" s="19">
        <f t="shared" si="43"/>
        <v>5</v>
      </c>
      <c r="I174" s="19">
        <f t="shared" si="44"/>
        <v>4</v>
      </c>
      <c r="J174" s="19">
        <f t="shared" si="45"/>
        <v>0</v>
      </c>
      <c r="K174" s="19">
        <f t="shared" si="46"/>
        <v>0</v>
      </c>
      <c r="L174" s="19">
        <f t="shared" si="47"/>
        <v>0</v>
      </c>
      <c r="M174" s="19">
        <f t="shared" si="48"/>
        <v>0</v>
      </c>
      <c r="N174" s="19">
        <f t="shared" si="49"/>
        <v>20</v>
      </c>
      <c r="O174" s="20">
        <f t="shared" si="50"/>
        <v>5</v>
      </c>
      <c r="P174" s="20">
        <f t="shared" si="51"/>
        <v>5</v>
      </c>
      <c r="Q174" s="20">
        <f t="shared" si="52"/>
        <v>5</v>
      </c>
      <c r="R174" s="21" t="e">
        <f>+Q174/#REF!</f>
        <v>#REF!</v>
      </c>
      <c r="S174" s="21" t="e">
        <f t="shared" si="53"/>
        <v>#REF!</v>
      </c>
      <c r="T174" s="19" t="e">
        <f t="shared" si="54"/>
        <v>#REF!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22"/>
      <c r="AK174" s="22"/>
      <c r="AL174" s="22"/>
      <c r="AM174" s="22"/>
      <c r="AN174" s="22"/>
      <c r="AO174" s="22"/>
    </row>
    <row r="175" spans="1:41" s="18" customFormat="1" ht="17.100000000000001" customHeight="1">
      <c r="A175" s="13">
        <f t="shared" si="55"/>
        <v>133</v>
      </c>
      <c r="B175" s="14" t="s">
        <v>438</v>
      </c>
      <c r="C175" s="15" t="s">
        <v>439</v>
      </c>
      <c r="D175" s="16" t="s">
        <v>440</v>
      </c>
      <c r="E175" s="46" t="s">
        <v>441</v>
      </c>
      <c r="G175" s="19">
        <f t="shared" si="42"/>
        <v>23</v>
      </c>
      <c r="H175" s="19">
        <f t="shared" si="43"/>
        <v>4</v>
      </c>
      <c r="I175" s="19">
        <f t="shared" si="44"/>
        <v>3</v>
      </c>
      <c r="J175" s="19">
        <f t="shared" si="45"/>
        <v>0</v>
      </c>
      <c r="K175" s="19">
        <f t="shared" si="46"/>
        <v>0</v>
      </c>
      <c r="L175" s="19">
        <f t="shared" si="47"/>
        <v>0</v>
      </c>
      <c r="M175" s="19">
        <f t="shared" si="48"/>
        <v>0</v>
      </c>
      <c r="N175" s="19">
        <f t="shared" si="49"/>
        <v>16</v>
      </c>
      <c r="O175" s="20">
        <f t="shared" si="50"/>
        <v>4</v>
      </c>
      <c r="P175" s="20">
        <f t="shared" si="51"/>
        <v>4</v>
      </c>
      <c r="Q175" s="20">
        <f t="shared" si="52"/>
        <v>4</v>
      </c>
      <c r="R175" s="21" t="e">
        <f>+Q175/#REF!</f>
        <v>#REF!</v>
      </c>
      <c r="S175" s="21" t="e">
        <f t="shared" si="53"/>
        <v>#REF!</v>
      </c>
      <c r="T175" s="19" t="e">
        <f t="shared" si="54"/>
        <v>#REF!</v>
      </c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22"/>
      <c r="AK175" s="22"/>
      <c r="AL175" s="22"/>
      <c r="AM175" s="22"/>
      <c r="AN175" s="22"/>
      <c r="AO175" s="22"/>
    </row>
    <row r="176" spans="1:41" s="26" customFormat="1" ht="17.100000000000001" customHeight="1">
      <c r="A176" s="13">
        <f t="shared" si="55"/>
        <v>134</v>
      </c>
      <c r="B176" s="14" t="s">
        <v>438</v>
      </c>
      <c r="C176" s="15" t="s">
        <v>442</v>
      </c>
      <c r="D176" s="16" t="s">
        <v>443</v>
      </c>
      <c r="E176" s="44" t="s">
        <v>348</v>
      </c>
      <c r="F176" s="18"/>
      <c r="G176" s="19">
        <f t="shared" si="42"/>
        <v>35</v>
      </c>
      <c r="H176" s="19">
        <f t="shared" si="43"/>
        <v>0</v>
      </c>
      <c r="I176" s="19">
        <f t="shared" si="44"/>
        <v>5</v>
      </c>
      <c r="J176" s="19">
        <f t="shared" si="45"/>
        <v>6</v>
      </c>
      <c r="K176" s="19">
        <f t="shared" si="46"/>
        <v>0</v>
      </c>
      <c r="L176" s="19">
        <f t="shared" si="47"/>
        <v>0</v>
      </c>
      <c r="M176" s="19">
        <f t="shared" si="48"/>
        <v>0</v>
      </c>
      <c r="N176" s="19">
        <f t="shared" si="49"/>
        <v>24</v>
      </c>
      <c r="O176" s="20">
        <f t="shared" si="50"/>
        <v>6</v>
      </c>
      <c r="P176" s="20">
        <f t="shared" si="51"/>
        <v>6</v>
      </c>
      <c r="Q176" s="20">
        <f t="shared" si="52"/>
        <v>6</v>
      </c>
      <c r="R176" s="21" t="e">
        <f>+Q176/#REF!</f>
        <v>#REF!</v>
      </c>
      <c r="S176" s="21" t="e">
        <f t="shared" si="53"/>
        <v>#REF!</v>
      </c>
      <c r="T176" s="19" t="e">
        <f t="shared" si="54"/>
        <v>#REF!</v>
      </c>
      <c r="U176" s="18"/>
      <c r="V176" s="18"/>
      <c r="W176" s="18"/>
      <c r="X176" s="18"/>
      <c r="Y176" s="18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22"/>
      <c r="AK176" s="22"/>
      <c r="AL176" s="22"/>
      <c r="AM176" s="22"/>
      <c r="AN176" s="22"/>
      <c r="AO176" s="22"/>
    </row>
    <row r="177" spans="1:41" s="26" customFormat="1" ht="17.100000000000001" customHeight="1">
      <c r="A177" s="13">
        <f t="shared" si="55"/>
        <v>135</v>
      </c>
      <c r="B177" s="36" t="s">
        <v>444</v>
      </c>
      <c r="C177" s="37" t="s">
        <v>445</v>
      </c>
      <c r="D177" s="38" t="s">
        <v>446</v>
      </c>
      <c r="E177" s="44" t="s">
        <v>447</v>
      </c>
      <c r="F177" s="18"/>
      <c r="G177" s="19">
        <f t="shared" si="42"/>
        <v>29</v>
      </c>
      <c r="H177" s="19">
        <f t="shared" si="43"/>
        <v>5</v>
      </c>
      <c r="I177" s="19">
        <f t="shared" si="44"/>
        <v>4</v>
      </c>
      <c r="J177" s="19">
        <f t="shared" si="45"/>
        <v>0</v>
      </c>
      <c r="K177" s="19">
        <f t="shared" si="46"/>
        <v>0</v>
      </c>
      <c r="L177" s="19">
        <f t="shared" si="47"/>
        <v>0</v>
      </c>
      <c r="M177" s="19">
        <f t="shared" si="48"/>
        <v>0</v>
      </c>
      <c r="N177" s="19">
        <f t="shared" si="49"/>
        <v>20</v>
      </c>
      <c r="O177" s="20">
        <f t="shared" si="50"/>
        <v>5</v>
      </c>
      <c r="P177" s="20">
        <f t="shared" si="51"/>
        <v>5</v>
      </c>
      <c r="Q177" s="20">
        <f t="shared" si="52"/>
        <v>5</v>
      </c>
      <c r="R177" s="21" t="e">
        <f>+Q177/#REF!</f>
        <v>#REF!</v>
      </c>
      <c r="S177" s="21" t="e">
        <f t="shared" si="53"/>
        <v>#REF!</v>
      </c>
      <c r="T177" s="19" t="e">
        <f t="shared" si="54"/>
        <v>#REF!</v>
      </c>
      <c r="U177" s="18"/>
      <c r="V177" s="18"/>
      <c r="W177" s="18"/>
      <c r="X177" s="18"/>
      <c r="Y177" s="18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22"/>
      <c r="AK177" s="22"/>
      <c r="AL177" s="22"/>
      <c r="AM177" s="22"/>
      <c r="AN177" s="22"/>
      <c r="AO177" s="22"/>
    </row>
    <row r="178" spans="1:41" s="26" customFormat="1" ht="17.100000000000001" customHeight="1">
      <c r="A178" s="13">
        <f t="shared" si="55"/>
        <v>136</v>
      </c>
      <c r="B178" s="14" t="s">
        <v>448</v>
      </c>
      <c r="C178" s="15" t="s">
        <v>449</v>
      </c>
      <c r="D178" s="16" t="s">
        <v>450</v>
      </c>
      <c r="E178" s="44" t="s">
        <v>273</v>
      </c>
      <c r="F178" s="18"/>
      <c r="G178" s="19">
        <f t="shared" si="42"/>
        <v>35</v>
      </c>
      <c r="H178" s="19">
        <f t="shared" si="43"/>
        <v>0</v>
      </c>
      <c r="I178" s="19">
        <f t="shared" si="44"/>
        <v>5</v>
      </c>
      <c r="J178" s="19">
        <f t="shared" si="45"/>
        <v>6</v>
      </c>
      <c r="K178" s="19">
        <f t="shared" si="46"/>
        <v>0</v>
      </c>
      <c r="L178" s="19">
        <f t="shared" si="47"/>
        <v>0</v>
      </c>
      <c r="M178" s="19">
        <f t="shared" si="48"/>
        <v>0</v>
      </c>
      <c r="N178" s="19">
        <f t="shared" si="49"/>
        <v>24</v>
      </c>
      <c r="O178" s="20">
        <f t="shared" si="50"/>
        <v>6</v>
      </c>
      <c r="P178" s="20">
        <f t="shared" si="51"/>
        <v>6</v>
      </c>
      <c r="Q178" s="20">
        <f t="shared" si="52"/>
        <v>6</v>
      </c>
      <c r="R178" s="21" t="e">
        <f>+Q178/#REF!</f>
        <v>#REF!</v>
      </c>
      <c r="S178" s="21" t="e">
        <f t="shared" si="53"/>
        <v>#REF!</v>
      </c>
      <c r="T178" s="19" t="e">
        <f t="shared" si="54"/>
        <v>#REF!</v>
      </c>
      <c r="U178" s="18"/>
      <c r="V178" s="18"/>
      <c r="W178" s="18"/>
      <c r="X178" s="18"/>
      <c r="Y178" s="18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22"/>
      <c r="AK178" s="22"/>
      <c r="AL178" s="22"/>
      <c r="AM178" s="22"/>
      <c r="AN178" s="22"/>
      <c r="AO178" s="22"/>
    </row>
    <row r="179" spans="1:41" s="26" customFormat="1" ht="17.100000000000001" customHeight="1">
      <c r="A179" s="13">
        <f t="shared" si="55"/>
        <v>137</v>
      </c>
      <c r="B179" s="14" t="s">
        <v>451</v>
      </c>
      <c r="C179" s="15" t="s">
        <v>452</v>
      </c>
      <c r="D179" s="16" t="s">
        <v>453</v>
      </c>
      <c r="E179" s="44" t="s">
        <v>265</v>
      </c>
      <c r="F179" s="18"/>
      <c r="G179" s="19">
        <f t="shared" si="42"/>
        <v>29</v>
      </c>
      <c r="H179" s="19">
        <f t="shared" si="43"/>
        <v>5</v>
      </c>
      <c r="I179" s="19">
        <f t="shared" si="44"/>
        <v>4</v>
      </c>
      <c r="J179" s="19">
        <f t="shared" si="45"/>
        <v>0</v>
      </c>
      <c r="K179" s="19">
        <f t="shared" si="46"/>
        <v>0</v>
      </c>
      <c r="L179" s="19">
        <f t="shared" si="47"/>
        <v>0</v>
      </c>
      <c r="M179" s="19">
        <f t="shared" si="48"/>
        <v>0</v>
      </c>
      <c r="N179" s="19">
        <f t="shared" si="49"/>
        <v>20</v>
      </c>
      <c r="O179" s="20">
        <f t="shared" si="50"/>
        <v>5</v>
      </c>
      <c r="P179" s="20">
        <f t="shared" si="51"/>
        <v>5</v>
      </c>
      <c r="Q179" s="20">
        <f t="shared" si="52"/>
        <v>5</v>
      </c>
      <c r="R179" s="21" t="e">
        <f>+Q179/#REF!</f>
        <v>#REF!</v>
      </c>
      <c r="S179" s="21" t="e">
        <f t="shared" si="53"/>
        <v>#REF!</v>
      </c>
      <c r="T179" s="19" t="e">
        <f t="shared" si="54"/>
        <v>#REF!</v>
      </c>
      <c r="U179" s="18"/>
      <c r="V179" s="18"/>
      <c r="W179" s="18"/>
      <c r="X179" s="18"/>
      <c r="Y179" s="18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22"/>
      <c r="AK179" s="22"/>
      <c r="AL179" s="22"/>
      <c r="AM179" s="22"/>
      <c r="AN179" s="22"/>
      <c r="AO179" s="22"/>
    </row>
    <row r="180" spans="1:41" s="18" customFormat="1" ht="17.100000000000001" customHeight="1">
      <c r="A180" s="13">
        <f t="shared" si="55"/>
        <v>138</v>
      </c>
      <c r="B180" s="14" t="s">
        <v>451</v>
      </c>
      <c r="C180" s="15" t="s">
        <v>454</v>
      </c>
      <c r="D180" s="16" t="s">
        <v>455</v>
      </c>
      <c r="E180" s="44" t="s">
        <v>456</v>
      </c>
      <c r="G180" s="19">
        <f t="shared" si="42"/>
        <v>35</v>
      </c>
      <c r="H180" s="19">
        <f t="shared" si="43"/>
        <v>1</v>
      </c>
      <c r="I180" s="19">
        <f t="shared" si="44"/>
        <v>4</v>
      </c>
      <c r="J180" s="19">
        <f t="shared" si="45"/>
        <v>6</v>
      </c>
      <c r="K180" s="19">
        <f t="shared" si="46"/>
        <v>0</v>
      </c>
      <c r="L180" s="19">
        <f t="shared" si="47"/>
        <v>0</v>
      </c>
      <c r="M180" s="19">
        <f t="shared" si="48"/>
        <v>0</v>
      </c>
      <c r="N180" s="19">
        <f t="shared" si="49"/>
        <v>24</v>
      </c>
      <c r="O180" s="20">
        <f t="shared" si="50"/>
        <v>6</v>
      </c>
      <c r="P180" s="20">
        <f t="shared" si="51"/>
        <v>6</v>
      </c>
      <c r="Q180" s="20">
        <f t="shared" si="52"/>
        <v>6</v>
      </c>
      <c r="R180" s="21" t="e">
        <f>+Q180/#REF!</f>
        <v>#REF!</v>
      </c>
      <c r="S180" s="21" t="e">
        <f t="shared" si="53"/>
        <v>#REF!</v>
      </c>
      <c r="T180" s="19" t="e">
        <f t="shared" si="54"/>
        <v>#REF!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22"/>
      <c r="AK180" s="22"/>
      <c r="AL180" s="22"/>
      <c r="AM180" s="22"/>
      <c r="AN180" s="22"/>
      <c r="AO180" s="22"/>
    </row>
    <row r="181" spans="1:41" s="17" customFormat="1" ht="17.100000000000001" customHeight="1">
      <c r="A181" s="13">
        <f t="shared" si="55"/>
        <v>139</v>
      </c>
      <c r="B181" s="14" t="s">
        <v>451</v>
      </c>
      <c r="C181" s="15" t="s">
        <v>457</v>
      </c>
      <c r="D181" s="16" t="s">
        <v>458</v>
      </c>
      <c r="E181" s="44" t="s">
        <v>459</v>
      </c>
      <c r="F181" s="18"/>
      <c r="G181" s="19">
        <f t="shared" si="42"/>
        <v>35</v>
      </c>
      <c r="H181" s="19">
        <f t="shared" si="43"/>
        <v>6</v>
      </c>
      <c r="I181" s="19">
        <f t="shared" si="44"/>
        <v>5</v>
      </c>
      <c r="J181" s="19">
        <f t="shared" si="45"/>
        <v>0</v>
      </c>
      <c r="K181" s="19">
        <f t="shared" si="46"/>
        <v>0</v>
      </c>
      <c r="L181" s="19">
        <f t="shared" si="47"/>
        <v>0</v>
      </c>
      <c r="M181" s="19">
        <f t="shared" si="48"/>
        <v>0</v>
      </c>
      <c r="N181" s="19">
        <f t="shared" si="49"/>
        <v>24</v>
      </c>
      <c r="O181" s="20">
        <f t="shared" si="50"/>
        <v>6</v>
      </c>
      <c r="P181" s="20">
        <f t="shared" si="51"/>
        <v>6</v>
      </c>
      <c r="Q181" s="20">
        <f t="shared" si="52"/>
        <v>6</v>
      </c>
      <c r="R181" s="21" t="e">
        <f>+Q181/#REF!</f>
        <v>#REF!</v>
      </c>
      <c r="S181" s="21" t="e">
        <f t="shared" si="53"/>
        <v>#REF!</v>
      </c>
      <c r="T181" s="19" t="e">
        <f t="shared" si="54"/>
        <v>#REF!</v>
      </c>
      <c r="U181" s="18"/>
      <c r="V181" s="18"/>
      <c r="W181" s="18"/>
      <c r="X181" s="18"/>
      <c r="Y181" s="18"/>
      <c r="AJ181" s="22"/>
      <c r="AK181" s="22"/>
      <c r="AL181" s="22"/>
      <c r="AM181" s="22"/>
      <c r="AN181" s="22"/>
      <c r="AO181" s="22"/>
    </row>
    <row r="182" spans="1:41" s="17" customFormat="1" ht="17.100000000000001" customHeight="1">
      <c r="A182" s="13">
        <f t="shared" si="55"/>
        <v>140</v>
      </c>
      <c r="B182" s="14" t="s">
        <v>460</v>
      </c>
      <c r="C182" s="15" t="s">
        <v>241</v>
      </c>
      <c r="D182" s="16" t="s">
        <v>461</v>
      </c>
      <c r="E182" s="44" t="s">
        <v>243</v>
      </c>
      <c r="F182" s="18"/>
      <c r="G182" s="19">
        <f t="shared" si="42"/>
        <v>29</v>
      </c>
      <c r="H182" s="19">
        <f t="shared" si="43"/>
        <v>5</v>
      </c>
      <c r="I182" s="19">
        <f t="shared" si="44"/>
        <v>4</v>
      </c>
      <c r="J182" s="19">
        <f t="shared" si="45"/>
        <v>0</v>
      </c>
      <c r="K182" s="19">
        <f t="shared" si="46"/>
        <v>0</v>
      </c>
      <c r="L182" s="19">
        <f t="shared" si="47"/>
        <v>0</v>
      </c>
      <c r="M182" s="19">
        <f t="shared" si="48"/>
        <v>0</v>
      </c>
      <c r="N182" s="19">
        <f t="shared" si="49"/>
        <v>20</v>
      </c>
      <c r="O182" s="20">
        <f t="shared" si="50"/>
        <v>5</v>
      </c>
      <c r="P182" s="20">
        <f t="shared" si="51"/>
        <v>5</v>
      </c>
      <c r="Q182" s="20">
        <f t="shared" si="52"/>
        <v>5</v>
      </c>
      <c r="R182" s="21" t="e">
        <f>+Q182/#REF!</f>
        <v>#REF!</v>
      </c>
      <c r="S182" s="21" t="e">
        <f t="shared" si="53"/>
        <v>#REF!</v>
      </c>
      <c r="T182" s="19" t="e">
        <f t="shared" si="54"/>
        <v>#REF!</v>
      </c>
      <c r="U182" s="18"/>
      <c r="V182" s="18"/>
      <c r="W182" s="18"/>
      <c r="X182" s="18"/>
      <c r="Y182" s="18"/>
      <c r="AJ182" s="22"/>
      <c r="AK182" s="22"/>
      <c r="AL182" s="22"/>
      <c r="AM182" s="22"/>
      <c r="AN182" s="22"/>
      <c r="AO182" s="22"/>
    </row>
    <row r="183" spans="1:41" s="18" customFormat="1" ht="17.100000000000001" customHeight="1">
      <c r="A183" s="13">
        <f t="shared" si="55"/>
        <v>141</v>
      </c>
      <c r="B183" s="14" t="s">
        <v>460</v>
      </c>
      <c r="C183" s="15" t="s">
        <v>299</v>
      </c>
      <c r="D183" s="16" t="s">
        <v>462</v>
      </c>
      <c r="E183" s="46" t="s">
        <v>362</v>
      </c>
      <c r="G183" s="19">
        <f t="shared" si="42"/>
        <v>53</v>
      </c>
      <c r="H183" s="19">
        <f t="shared" si="43"/>
        <v>9</v>
      </c>
      <c r="I183" s="19">
        <f t="shared" si="44"/>
        <v>8</v>
      </c>
      <c r="J183" s="19">
        <f t="shared" si="45"/>
        <v>0</v>
      </c>
      <c r="K183" s="19">
        <f t="shared" si="46"/>
        <v>0</v>
      </c>
      <c r="L183" s="19">
        <f t="shared" si="47"/>
        <v>0</v>
      </c>
      <c r="M183" s="19">
        <f t="shared" si="48"/>
        <v>0</v>
      </c>
      <c r="N183" s="19">
        <f t="shared" si="49"/>
        <v>36</v>
      </c>
      <c r="O183" s="20">
        <f t="shared" si="50"/>
        <v>9</v>
      </c>
      <c r="P183" s="20">
        <f t="shared" si="51"/>
        <v>9</v>
      </c>
      <c r="Q183" s="20">
        <f t="shared" si="52"/>
        <v>9</v>
      </c>
      <c r="R183" s="21" t="e">
        <f>+Q183/#REF!</f>
        <v>#REF!</v>
      </c>
      <c r="S183" s="21" t="e">
        <f t="shared" si="53"/>
        <v>#REF!</v>
      </c>
      <c r="T183" s="19" t="e">
        <f t="shared" si="54"/>
        <v>#REF!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22"/>
      <c r="AK183" s="22"/>
      <c r="AL183" s="22"/>
      <c r="AM183" s="22"/>
      <c r="AN183" s="22"/>
      <c r="AO183" s="22"/>
    </row>
    <row r="184" spans="1:41" s="31" customFormat="1">
      <c r="A184" s="10"/>
      <c r="B184" s="30"/>
      <c r="C184" s="30"/>
      <c r="E184" s="3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41" s="12" customFormat="1" ht="30" customHeight="1">
      <c r="A185" s="10"/>
      <c r="B185" s="60" t="s">
        <v>463</v>
      </c>
      <c r="C185" s="61"/>
      <c r="D185" s="61"/>
      <c r="E185" s="62"/>
    </row>
    <row r="186" spans="1:41" s="18" customFormat="1" ht="17.100000000000001" customHeight="1">
      <c r="A186" s="13">
        <v>1</v>
      </c>
      <c r="B186" s="14" t="s">
        <v>464</v>
      </c>
      <c r="C186" s="15" t="s">
        <v>465</v>
      </c>
      <c r="D186" s="16" t="s">
        <v>466</v>
      </c>
      <c r="E186" s="44" t="s">
        <v>467</v>
      </c>
      <c r="G186" s="19">
        <f t="shared" ref="G186:G261" si="56">LEN(E186)</f>
        <v>29</v>
      </c>
      <c r="H186" s="19">
        <f t="shared" ref="H186:H261" si="57">LEN(E186)-LEN(SUBSTITUTE(E186,":",""))</f>
        <v>5</v>
      </c>
      <c r="I186" s="19">
        <f t="shared" ref="I186:I261" si="58">LEN(E186)-LEN(SUBSTITUTE(E186,"-",""))</f>
        <v>4</v>
      </c>
      <c r="J186" s="19">
        <f t="shared" ref="J186:J261" si="59">LEN(E186)-LEN(SUBSTITUTE(E186,",",""))</f>
        <v>0</v>
      </c>
      <c r="K186" s="19">
        <f t="shared" ref="K186:K261" si="60">LEN(E186)-LEN(SUBSTITUTE(E186,".",""))</f>
        <v>0</v>
      </c>
      <c r="L186" s="19">
        <f t="shared" ref="L186:L261" si="61">LEN(E186)-LEN(SUBSTITUTE(E186," ",""))</f>
        <v>0</v>
      </c>
      <c r="M186" s="19">
        <f t="shared" ref="M186:M261" si="62">LEN(E186)-LEN(SUBSTITUTE(E186,"C/Ct",""))</f>
        <v>0</v>
      </c>
      <c r="N186" s="19">
        <f t="shared" ref="N186:N261" si="63">+G186-H186-I186-J186-K186-L186-M186</f>
        <v>20</v>
      </c>
      <c r="O186" s="20">
        <f t="shared" ref="O186:O261" si="64">+N186/4</f>
        <v>5</v>
      </c>
      <c r="P186" s="20">
        <f t="shared" ref="P186:P261" si="65">IF(O186&lt;=0.5,1,O186)</f>
        <v>5</v>
      </c>
      <c r="Q186" s="20">
        <f t="shared" ref="Q186:Q261" si="66">IF(G186&lt;&gt;0,(IF(P186=1.5,1,P186)),0)</f>
        <v>5</v>
      </c>
      <c r="R186" s="21" t="e">
        <f>+Q186/#REF!</f>
        <v>#REF!</v>
      </c>
      <c r="S186" s="21" t="e">
        <f t="shared" ref="S186:S261" si="67">IF(Q186&lt;&gt;0,(IF(R186&lt;=0.5,1,R186)),0)</f>
        <v>#REF!</v>
      </c>
      <c r="T186" s="19" t="e">
        <f t="shared" ref="T186:T261" si="68">ROUND(S186,0)</f>
        <v>#REF!</v>
      </c>
    </row>
    <row r="187" spans="1:41" s="18" customFormat="1" ht="17.100000000000001" customHeight="1">
      <c r="A187" s="13">
        <f>1+A186</f>
        <v>2</v>
      </c>
      <c r="B187" s="14" t="s">
        <v>139</v>
      </c>
      <c r="C187" s="15" t="s">
        <v>140</v>
      </c>
      <c r="D187" s="16" t="s">
        <v>141</v>
      </c>
      <c r="E187" s="44" t="s">
        <v>468</v>
      </c>
      <c r="G187" s="19">
        <f t="shared" si="56"/>
        <v>23</v>
      </c>
      <c r="H187" s="19">
        <f t="shared" si="57"/>
        <v>4</v>
      </c>
      <c r="I187" s="19">
        <f t="shared" si="58"/>
        <v>3</v>
      </c>
      <c r="J187" s="19">
        <f t="shared" si="59"/>
        <v>0</v>
      </c>
      <c r="K187" s="19">
        <f t="shared" si="60"/>
        <v>0</v>
      </c>
      <c r="L187" s="19">
        <f t="shared" si="61"/>
        <v>0</v>
      </c>
      <c r="M187" s="19">
        <f t="shared" si="62"/>
        <v>0</v>
      </c>
      <c r="N187" s="19">
        <f t="shared" si="63"/>
        <v>16</v>
      </c>
      <c r="O187" s="20">
        <f t="shared" si="64"/>
        <v>4</v>
      </c>
      <c r="P187" s="20">
        <f t="shared" si="65"/>
        <v>4</v>
      </c>
      <c r="Q187" s="20">
        <f t="shared" si="66"/>
        <v>4</v>
      </c>
      <c r="R187" s="21" t="e">
        <f>+Q187/#REF!</f>
        <v>#REF!</v>
      </c>
      <c r="S187" s="21" t="e">
        <f t="shared" si="67"/>
        <v>#REF!</v>
      </c>
      <c r="T187" s="19" t="e">
        <f t="shared" si="68"/>
        <v>#REF!</v>
      </c>
    </row>
    <row r="188" spans="1:41" s="18" customFormat="1" ht="17.100000000000001" customHeight="1">
      <c r="A188" s="13">
        <f t="shared" ref="A188" si="69">+ROW()-41</f>
        <v>147</v>
      </c>
      <c r="B188" s="14" t="s">
        <v>93</v>
      </c>
      <c r="C188" s="15" t="s">
        <v>289</v>
      </c>
      <c r="D188" s="16" t="s">
        <v>290</v>
      </c>
      <c r="E188" s="44" t="s">
        <v>291</v>
      </c>
      <c r="G188" s="19">
        <f t="shared" si="56"/>
        <v>35</v>
      </c>
      <c r="H188" s="19">
        <f t="shared" si="57"/>
        <v>6</v>
      </c>
      <c r="I188" s="19">
        <f t="shared" si="58"/>
        <v>5</v>
      </c>
      <c r="J188" s="19">
        <f t="shared" si="59"/>
        <v>0</v>
      </c>
      <c r="K188" s="19">
        <f t="shared" si="60"/>
        <v>0</v>
      </c>
      <c r="L188" s="19">
        <f t="shared" si="61"/>
        <v>0</v>
      </c>
      <c r="M188" s="19">
        <f t="shared" si="62"/>
        <v>0</v>
      </c>
      <c r="N188" s="19">
        <f t="shared" si="63"/>
        <v>24</v>
      </c>
      <c r="O188" s="20">
        <f t="shared" si="64"/>
        <v>6</v>
      </c>
      <c r="P188" s="20">
        <f t="shared" si="65"/>
        <v>6</v>
      </c>
      <c r="Q188" s="20">
        <f t="shared" si="66"/>
        <v>6</v>
      </c>
      <c r="R188" s="21" t="e">
        <f>+Q188/#REF!</f>
        <v>#REF!</v>
      </c>
      <c r="S188" s="21" t="e">
        <f t="shared" si="67"/>
        <v>#REF!</v>
      </c>
      <c r="T188" s="19" t="e">
        <f t="shared" si="68"/>
        <v>#REF!</v>
      </c>
    </row>
    <row r="189" spans="1:41" s="18" customFormat="1" ht="17.100000000000001" customHeight="1">
      <c r="A189" s="13">
        <f t="shared" ref="A189:A252" si="70">1+A188</f>
        <v>148</v>
      </c>
      <c r="B189" s="14" t="s">
        <v>469</v>
      </c>
      <c r="C189" s="15" t="s">
        <v>470</v>
      </c>
      <c r="D189" s="16" t="s">
        <v>471</v>
      </c>
      <c r="E189" s="44" t="s">
        <v>472</v>
      </c>
      <c r="G189" s="19">
        <f t="shared" si="56"/>
        <v>39</v>
      </c>
      <c r="H189" s="19">
        <f t="shared" si="57"/>
        <v>6</v>
      </c>
      <c r="I189" s="19">
        <f t="shared" si="58"/>
        <v>4</v>
      </c>
      <c r="J189" s="19">
        <f t="shared" si="59"/>
        <v>0</v>
      </c>
      <c r="K189" s="19">
        <f t="shared" si="60"/>
        <v>0</v>
      </c>
      <c r="L189" s="19">
        <f t="shared" si="61"/>
        <v>1</v>
      </c>
      <c r="M189" s="19">
        <f t="shared" si="62"/>
        <v>0</v>
      </c>
      <c r="N189" s="19">
        <f t="shared" si="63"/>
        <v>28</v>
      </c>
      <c r="O189" s="20">
        <f t="shared" si="64"/>
        <v>7</v>
      </c>
      <c r="P189" s="20">
        <f t="shared" si="65"/>
        <v>7</v>
      </c>
      <c r="Q189" s="20">
        <f t="shared" si="66"/>
        <v>7</v>
      </c>
      <c r="R189" s="21" t="e">
        <f>+Q189/#REF!</f>
        <v>#REF!</v>
      </c>
      <c r="S189" s="21" t="e">
        <f t="shared" si="67"/>
        <v>#REF!</v>
      </c>
      <c r="T189" s="19" t="e">
        <f t="shared" si="68"/>
        <v>#REF!</v>
      </c>
    </row>
    <row r="190" spans="1:41" s="22" customFormat="1" ht="17.100000000000001" customHeight="1">
      <c r="A190" s="13">
        <f t="shared" si="70"/>
        <v>149</v>
      </c>
      <c r="B190" s="14" t="s">
        <v>469</v>
      </c>
      <c r="C190" s="15" t="s">
        <v>473</v>
      </c>
      <c r="D190" s="16" t="s">
        <v>474</v>
      </c>
      <c r="E190" s="44" t="s">
        <v>475</v>
      </c>
      <c r="F190" s="18"/>
      <c r="G190" s="19">
        <f t="shared" si="56"/>
        <v>88</v>
      </c>
      <c r="H190" s="19">
        <f t="shared" si="57"/>
        <v>14</v>
      </c>
      <c r="I190" s="19">
        <f t="shared" si="58"/>
        <v>12</v>
      </c>
      <c r="J190" s="19">
        <f t="shared" si="59"/>
        <v>0</v>
      </c>
      <c r="K190" s="19">
        <f t="shared" si="60"/>
        <v>0</v>
      </c>
      <c r="L190" s="19">
        <f t="shared" si="61"/>
        <v>2</v>
      </c>
      <c r="M190" s="19">
        <f t="shared" si="62"/>
        <v>4</v>
      </c>
      <c r="N190" s="19">
        <f t="shared" si="63"/>
        <v>56</v>
      </c>
      <c r="O190" s="20">
        <f t="shared" si="64"/>
        <v>14</v>
      </c>
      <c r="P190" s="20">
        <f t="shared" si="65"/>
        <v>14</v>
      </c>
      <c r="Q190" s="20">
        <f t="shared" si="66"/>
        <v>14</v>
      </c>
      <c r="R190" s="21" t="e">
        <f>+Q190/#REF!</f>
        <v>#REF!</v>
      </c>
      <c r="S190" s="21" t="e">
        <f t="shared" si="67"/>
        <v>#REF!</v>
      </c>
      <c r="T190" s="19" t="e">
        <f t="shared" si="68"/>
        <v>#REF!</v>
      </c>
      <c r="U190" s="18"/>
      <c r="V190" s="18"/>
      <c r="W190" s="18"/>
      <c r="X190" s="18"/>
      <c r="Y190" s="18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41" s="17" customFormat="1" ht="17.100000000000001" customHeight="1">
      <c r="A191" s="13">
        <f t="shared" si="70"/>
        <v>150</v>
      </c>
      <c r="B191" s="14" t="s">
        <v>476</v>
      </c>
      <c r="C191" s="15" t="s">
        <v>477</v>
      </c>
      <c r="D191" s="16" t="s">
        <v>478</v>
      </c>
      <c r="E191" s="44" t="s">
        <v>265</v>
      </c>
      <c r="F191" s="18"/>
      <c r="G191" s="19">
        <f t="shared" si="56"/>
        <v>29</v>
      </c>
      <c r="H191" s="19">
        <f t="shared" si="57"/>
        <v>5</v>
      </c>
      <c r="I191" s="19">
        <f t="shared" si="58"/>
        <v>4</v>
      </c>
      <c r="J191" s="19">
        <f t="shared" si="59"/>
        <v>0</v>
      </c>
      <c r="K191" s="19">
        <f t="shared" si="60"/>
        <v>0</v>
      </c>
      <c r="L191" s="19">
        <f t="shared" si="61"/>
        <v>0</v>
      </c>
      <c r="M191" s="19">
        <f t="shared" si="62"/>
        <v>0</v>
      </c>
      <c r="N191" s="19">
        <f t="shared" si="63"/>
        <v>20</v>
      </c>
      <c r="O191" s="20">
        <f t="shared" si="64"/>
        <v>5</v>
      </c>
      <c r="P191" s="20">
        <f t="shared" si="65"/>
        <v>5</v>
      </c>
      <c r="Q191" s="20">
        <f t="shared" si="66"/>
        <v>5</v>
      </c>
      <c r="R191" s="21" t="e">
        <f>+Q191/#REF!</f>
        <v>#REF!</v>
      </c>
      <c r="S191" s="21" t="e">
        <f t="shared" si="67"/>
        <v>#REF!</v>
      </c>
      <c r="T191" s="19" t="e">
        <f t="shared" si="68"/>
        <v>#REF!</v>
      </c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41" s="17" customFormat="1" ht="17.100000000000001" customHeight="1">
      <c r="A192" s="13">
        <f t="shared" si="70"/>
        <v>151</v>
      </c>
      <c r="B192" s="14" t="s">
        <v>155</v>
      </c>
      <c r="C192" s="15" t="s">
        <v>156</v>
      </c>
      <c r="D192" s="16" t="s">
        <v>157</v>
      </c>
      <c r="E192" s="44" t="s">
        <v>479</v>
      </c>
      <c r="F192" s="18"/>
      <c r="G192" s="19">
        <f t="shared" si="56"/>
        <v>29</v>
      </c>
      <c r="H192" s="19">
        <f t="shared" si="57"/>
        <v>5</v>
      </c>
      <c r="I192" s="19">
        <f t="shared" si="58"/>
        <v>4</v>
      </c>
      <c r="J192" s="19">
        <f t="shared" si="59"/>
        <v>0</v>
      </c>
      <c r="K192" s="19">
        <f t="shared" si="60"/>
        <v>0</v>
      </c>
      <c r="L192" s="19">
        <f t="shared" si="61"/>
        <v>0</v>
      </c>
      <c r="M192" s="19">
        <f t="shared" si="62"/>
        <v>0</v>
      </c>
      <c r="N192" s="19">
        <f t="shared" si="63"/>
        <v>20</v>
      </c>
      <c r="O192" s="20">
        <f t="shared" si="64"/>
        <v>5</v>
      </c>
      <c r="P192" s="20">
        <f t="shared" si="65"/>
        <v>5</v>
      </c>
      <c r="Q192" s="20">
        <f t="shared" si="66"/>
        <v>5</v>
      </c>
      <c r="R192" s="21" t="e">
        <f>+Q192/#REF!</f>
        <v>#REF!</v>
      </c>
      <c r="S192" s="21" t="e">
        <f t="shared" si="67"/>
        <v>#REF!</v>
      </c>
      <c r="T192" s="19" t="e">
        <f t="shared" si="68"/>
        <v>#REF!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41" s="18" customFormat="1" ht="17.100000000000001" customHeight="1">
      <c r="A193" s="13">
        <f t="shared" si="70"/>
        <v>152</v>
      </c>
      <c r="B193" s="14" t="s">
        <v>155</v>
      </c>
      <c r="C193" s="15" t="s">
        <v>159</v>
      </c>
      <c r="D193" s="16" t="s">
        <v>160</v>
      </c>
      <c r="E193" s="44" t="s">
        <v>480</v>
      </c>
      <c r="G193" s="19">
        <f t="shared" si="56"/>
        <v>35</v>
      </c>
      <c r="H193" s="19">
        <f t="shared" si="57"/>
        <v>6</v>
      </c>
      <c r="I193" s="19">
        <f t="shared" si="58"/>
        <v>5</v>
      </c>
      <c r="J193" s="19">
        <f t="shared" si="59"/>
        <v>0</v>
      </c>
      <c r="K193" s="19">
        <f t="shared" si="60"/>
        <v>0</v>
      </c>
      <c r="L193" s="19">
        <f t="shared" si="61"/>
        <v>0</v>
      </c>
      <c r="M193" s="19">
        <f t="shared" si="62"/>
        <v>0</v>
      </c>
      <c r="N193" s="19">
        <f t="shared" si="63"/>
        <v>24</v>
      </c>
      <c r="O193" s="20">
        <f t="shared" si="64"/>
        <v>6</v>
      </c>
      <c r="P193" s="20">
        <f t="shared" si="65"/>
        <v>6</v>
      </c>
      <c r="Q193" s="20">
        <f t="shared" si="66"/>
        <v>6</v>
      </c>
      <c r="R193" s="21" t="e">
        <f>+Q193/#REF!</f>
        <v>#REF!</v>
      </c>
      <c r="S193" s="21" t="e">
        <f t="shared" si="67"/>
        <v>#REF!</v>
      </c>
      <c r="T193" s="19" t="e">
        <f t="shared" si="68"/>
        <v>#REF!</v>
      </c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41" s="17" customFormat="1" ht="17.100000000000001" customHeight="1">
      <c r="A194" s="13">
        <f t="shared" si="70"/>
        <v>153</v>
      </c>
      <c r="B194" s="14" t="s">
        <v>481</v>
      </c>
      <c r="C194" s="15" t="s">
        <v>482</v>
      </c>
      <c r="D194" s="16" t="s">
        <v>483</v>
      </c>
      <c r="E194" s="44" t="s">
        <v>484</v>
      </c>
      <c r="F194" s="18"/>
      <c r="G194" s="19">
        <f t="shared" si="56"/>
        <v>40</v>
      </c>
      <c r="H194" s="19">
        <f t="shared" si="57"/>
        <v>6</v>
      </c>
      <c r="I194" s="19">
        <f t="shared" si="58"/>
        <v>4</v>
      </c>
      <c r="J194" s="19">
        <f t="shared" si="59"/>
        <v>0</v>
      </c>
      <c r="K194" s="19">
        <f t="shared" si="60"/>
        <v>0</v>
      </c>
      <c r="L194" s="19">
        <f t="shared" si="61"/>
        <v>2</v>
      </c>
      <c r="M194" s="19">
        <f t="shared" si="62"/>
        <v>4</v>
      </c>
      <c r="N194" s="19">
        <f t="shared" si="63"/>
        <v>24</v>
      </c>
      <c r="O194" s="20">
        <f t="shared" si="64"/>
        <v>6</v>
      </c>
      <c r="P194" s="20">
        <f t="shared" si="65"/>
        <v>6</v>
      </c>
      <c r="Q194" s="20">
        <f t="shared" si="66"/>
        <v>6</v>
      </c>
      <c r="R194" s="21" t="e">
        <f>+Q194/#REF!</f>
        <v>#REF!</v>
      </c>
      <c r="S194" s="21" t="e">
        <f t="shared" si="67"/>
        <v>#REF!</v>
      </c>
      <c r="T194" s="19" t="e">
        <f t="shared" si="68"/>
        <v>#REF!</v>
      </c>
      <c r="U194" s="18"/>
      <c r="V194" s="18"/>
      <c r="W194" s="18"/>
      <c r="X194" s="18"/>
      <c r="Y194" s="18"/>
    </row>
    <row r="195" spans="1:41" s="17" customFormat="1" ht="17.100000000000001" customHeight="1">
      <c r="A195" s="13">
        <f t="shared" si="70"/>
        <v>154</v>
      </c>
      <c r="B195" s="14" t="s">
        <v>16</v>
      </c>
      <c r="C195" s="15" t="s">
        <v>162</v>
      </c>
      <c r="D195" s="16" t="s">
        <v>163</v>
      </c>
      <c r="E195" s="44" t="s">
        <v>360</v>
      </c>
      <c r="F195" s="18"/>
      <c r="G195" s="19">
        <f t="shared" si="56"/>
        <v>29</v>
      </c>
      <c r="H195" s="19">
        <f t="shared" si="57"/>
        <v>5</v>
      </c>
      <c r="I195" s="19">
        <f t="shared" si="58"/>
        <v>4</v>
      </c>
      <c r="J195" s="19">
        <f t="shared" si="59"/>
        <v>0</v>
      </c>
      <c r="K195" s="19">
        <f t="shared" si="60"/>
        <v>0</v>
      </c>
      <c r="L195" s="19">
        <f t="shared" si="61"/>
        <v>0</v>
      </c>
      <c r="M195" s="19">
        <f t="shared" si="62"/>
        <v>0</v>
      </c>
      <c r="N195" s="19">
        <f t="shared" si="63"/>
        <v>20</v>
      </c>
      <c r="O195" s="20">
        <f t="shared" si="64"/>
        <v>5</v>
      </c>
      <c r="P195" s="20">
        <f t="shared" si="65"/>
        <v>5</v>
      </c>
      <c r="Q195" s="20">
        <f t="shared" si="66"/>
        <v>5</v>
      </c>
      <c r="R195" s="21" t="e">
        <f>+Q195/#REF!</f>
        <v>#REF!</v>
      </c>
      <c r="S195" s="21" t="e">
        <f t="shared" si="67"/>
        <v>#REF!</v>
      </c>
      <c r="T195" s="19" t="e">
        <f t="shared" si="68"/>
        <v>#REF!</v>
      </c>
      <c r="U195" s="18"/>
      <c r="V195" s="18"/>
      <c r="W195" s="18"/>
      <c r="X195" s="18"/>
      <c r="Y195" s="18"/>
    </row>
    <row r="196" spans="1:41" s="17" customFormat="1" ht="17.100000000000001" customHeight="1">
      <c r="A196" s="13">
        <f t="shared" si="70"/>
        <v>155</v>
      </c>
      <c r="B196" s="23" t="s">
        <v>16</v>
      </c>
      <c r="C196" s="24" t="s">
        <v>17</v>
      </c>
      <c r="D196" s="25" t="s">
        <v>18</v>
      </c>
      <c r="E196" s="46" t="s">
        <v>485</v>
      </c>
      <c r="F196" s="18"/>
      <c r="G196" s="19">
        <f t="shared" si="56"/>
        <v>23</v>
      </c>
      <c r="H196" s="19">
        <f t="shared" si="57"/>
        <v>4</v>
      </c>
      <c r="I196" s="19">
        <f t="shared" si="58"/>
        <v>3</v>
      </c>
      <c r="J196" s="19">
        <f t="shared" si="59"/>
        <v>0</v>
      </c>
      <c r="K196" s="19">
        <f t="shared" si="60"/>
        <v>0</v>
      </c>
      <c r="L196" s="19">
        <f t="shared" si="61"/>
        <v>0</v>
      </c>
      <c r="M196" s="19">
        <f t="shared" si="62"/>
        <v>0</v>
      </c>
      <c r="N196" s="19">
        <f t="shared" si="63"/>
        <v>16</v>
      </c>
      <c r="O196" s="20">
        <f t="shared" si="64"/>
        <v>4</v>
      </c>
      <c r="P196" s="20">
        <f t="shared" si="65"/>
        <v>4</v>
      </c>
      <c r="Q196" s="20">
        <f t="shared" si="66"/>
        <v>4</v>
      </c>
      <c r="R196" s="21" t="e">
        <f>+Q196/#REF!</f>
        <v>#REF!</v>
      </c>
      <c r="S196" s="21" t="e">
        <f t="shared" si="67"/>
        <v>#REF!</v>
      </c>
      <c r="T196" s="19" t="e">
        <f t="shared" si="68"/>
        <v>#REF!</v>
      </c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1:41" s="18" customFormat="1" ht="17.100000000000001" customHeight="1">
      <c r="A197" s="13">
        <f t="shared" si="70"/>
        <v>156</v>
      </c>
      <c r="B197" s="14" t="s">
        <v>16</v>
      </c>
      <c r="C197" s="15" t="s">
        <v>20</v>
      </c>
      <c r="D197" s="16" t="s">
        <v>21</v>
      </c>
      <c r="E197" s="44" t="s">
        <v>486</v>
      </c>
      <c r="G197" s="19">
        <f t="shared" si="56"/>
        <v>35</v>
      </c>
      <c r="H197" s="19">
        <f t="shared" si="57"/>
        <v>6</v>
      </c>
      <c r="I197" s="19">
        <f t="shared" si="58"/>
        <v>5</v>
      </c>
      <c r="J197" s="19">
        <f t="shared" si="59"/>
        <v>0</v>
      </c>
      <c r="K197" s="19">
        <f t="shared" si="60"/>
        <v>0</v>
      </c>
      <c r="L197" s="19">
        <f t="shared" si="61"/>
        <v>0</v>
      </c>
      <c r="M197" s="19">
        <f t="shared" si="62"/>
        <v>0</v>
      </c>
      <c r="N197" s="19">
        <f t="shared" si="63"/>
        <v>24</v>
      </c>
      <c r="O197" s="20">
        <f t="shared" si="64"/>
        <v>6</v>
      </c>
      <c r="P197" s="20">
        <f t="shared" si="65"/>
        <v>6</v>
      </c>
      <c r="Q197" s="20">
        <f t="shared" si="66"/>
        <v>6</v>
      </c>
      <c r="R197" s="21" t="e">
        <f>+Q197/#REF!</f>
        <v>#REF!</v>
      </c>
      <c r="S197" s="21" t="e">
        <f t="shared" si="67"/>
        <v>#REF!</v>
      </c>
      <c r="T197" s="19" t="e">
        <f t="shared" si="68"/>
        <v>#REF!</v>
      </c>
    </row>
    <row r="198" spans="1:41" s="18" customFormat="1" ht="17.100000000000001" customHeight="1">
      <c r="A198" s="13">
        <f t="shared" si="70"/>
        <v>157</v>
      </c>
      <c r="B198" s="14" t="s">
        <v>23</v>
      </c>
      <c r="C198" s="15" t="s">
        <v>24</v>
      </c>
      <c r="D198" s="16" t="s">
        <v>25</v>
      </c>
      <c r="E198" s="44" t="s">
        <v>360</v>
      </c>
      <c r="G198" s="19">
        <f t="shared" si="56"/>
        <v>29</v>
      </c>
      <c r="H198" s="19">
        <f t="shared" si="57"/>
        <v>5</v>
      </c>
      <c r="I198" s="19">
        <f t="shared" si="58"/>
        <v>4</v>
      </c>
      <c r="J198" s="19">
        <f t="shared" si="59"/>
        <v>0</v>
      </c>
      <c r="K198" s="19">
        <f t="shared" si="60"/>
        <v>0</v>
      </c>
      <c r="L198" s="19">
        <f t="shared" si="61"/>
        <v>0</v>
      </c>
      <c r="M198" s="19">
        <f t="shared" si="62"/>
        <v>0</v>
      </c>
      <c r="N198" s="19">
        <f t="shared" si="63"/>
        <v>20</v>
      </c>
      <c r="O198" s="20">
        <f t="shared" si="64"/>
        <v>5</v>
      </c>
      <c r="P198" s="20">
        <f t="shared" si="65"/>
        <v>5</v>
      </c>
      <c r="Q198" s="20">
        <f t="shared" si="66"/>
        <v>5</v>
      </c>
      <c r="R198" s="21" t="e">
        <f>+Q198/#REF!</f>
        <v>#REF!</v>
      </c>
      <c r="S198" s="21" t="e">
        <f t="shared" si="67"/>
        <v>#REF!</v>
      </c>
      <c r="T198" s="19" t="e">
        <f t="shared" si="68"/>
        <v>#REF!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41" s="18" customFormat="1" ht="17.100000000000001" customHeight="1">
      <c r="A199" s="13">
        <f t="shared" si="70"/>
        <v>158</v>
      </c>
      <c r="B199" s="14" t="s">
        <v>171</v>
      </c>
      <c r="C199" s="15" t="s">
        <v>487</v>
      </c>
      <c r="D199" s="16" t="s">
        <v>488</v>
      </c>
      <c r="E199" s="44" t="s">
        <v>489</v>
      </c>
      <c r="G199" s="19">
        <f t="shared" si="56"/>
        <v>65</v>
      </c>
      <c r="H199" s="19">
        <f t="shared" si="57"/>
        <v>11</v>
      </c>
      <c r="I199" s="19">
        <f t="shared" si="58"/>
        <v>10</v>
      </c>
      <c r="J199" s="19">
        <f t="shared" si="59"/>
        <v>0</v>
      </c>
      <c r="K199" s="19">
        <f t="shared" si="60"/>
        <v>0</v>
      </c>
      <c r="L199" s="19">
        <f t="shared" si="61"/>
        <v>0</v>
      </c>
      <c r="M199" s="19">
        <f t="shared" si="62"/>
        <v>0</v>
      </c>
      <c r="N199" s="19">
        <f t="shared" si="63"/>
        <v>44</v>
      </c>
      <c r="O199" s="20">
        <f t="shared" si="64"/>
        <v>11</v>
      </c>
      <c r="P199" s="20">
        <f t="shared" si="65"/>
        <v>11</v>
      </c>
      <c r="Q199" s="20">
        <f t="shared" si="66"/>
        <v>11</v>
      </c>
      <c r="R199" s="21" t="e">
        <f>+Q199/#REF!</f>
        <v>#REF!</v>
      </c>
      <c r="S199" s="21" t="e">
        <f t="shared" si="67"/>
        <v>#REF!</v>
      </c>
      <c r="T199" s="19" t="e">
        <f t="shared" si="68"/>
        <v>#REF!</v>
      </c>
    </row>
    <row r="200" spans="1:41" s="26" customFormat="1" ht="17.100000000000001" customHeight="1">
      <c r="A200" s="13">
        <f t="shared" si="70"/>
        <v>159</v>
      </c>
      <c r="B200" s="14" t="s">
        <v>171</v>
      </c>
      <c r="C200" s="15" t="s">
        <v>490</v>
      </c>
      <c r="D200" s="16" t="s">
        <v>491</v>
      </c>
      <c r="E200" s="44" t="s">
        <v>492</v>
      </c>
      <c r="F200" s="18"/>
      <c r="G200" s="19">
        <f t="shared" si="56"/>
        <v>89</v>
      </c>
      <c r="H200" s="19">
        <f t="shared" si="57"/>
        <v>15</v>
      </c>
      <c r="I200" s="19">
        <f t="shared" si="58"/>
        <v>14</v>
      </c>
      <c r="J200" s="19">
        <f t="shared" si="59"/>
        <v>0</v>
      </c>
      <c r="K200" s="19">
        <f t="shared" si="60"/>
        <v>0</v>
      </c>
      <c r="L200" s="19">
        <f t="shared" si="61"/>
        <v>0</v>
      </c>
      <c r="M200" s="19">
        <f t="shared" si="62"/>
        <v>0</v>
      </c>
      <c r="N200" s="19">
        <f t="shared" si="63"/>
        <v>60</v>
      </c>
      <c r="O200" s="20">
        <f t="shared" si="64"/>
        <v>15</v>
      </c>
      <c r="P200" s="20">
        <f t="shared" si="65"/>
        <v>15</v>
      </c>
      <c r="Q200" s="20">
        <f t="shared" si="66"/>
        <v>15</v>
      </c>
      <c r="R200" s="21" t="e">
        <f>+Q200/#REF!</f>
        <v>#REF!</v>
      </c>
      <c r="S200" s="21" t="e">
        <f t="shared" si="67"/>
        <v>#REF!</v>
      </c>
      <c r="T200" s="19" t="e">
        <f t="shared" si="68"/>
        <v>#REF!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1:41" s="18" customFormat="1" ht="17.100000000000001" customHeight="1">
      <c r="A201" s="13">
        <f t="shared" si="70"/>
        <v>160</v>
      </c>
      <c r="B201" s="14" t="s">
        <v>27</v>
      </c>
      <c r="C201" s="15" t="s">
        <v>493</v>
      </c>
      <c r="D201" s="16" t="s">
        <v>494</v>
      </c>
      <c r="E201" s="44" t="s">
        <v>265</v>
      </c>
      <c r="G201" s="19">
        <f t="shared" si="56"/>
        <v>29</v>
      </c>
      <c r="H201" s="19">
        <f t="shared" si="57"/>
        <v>5</v>
      </c>
      <c r="I201" s="19">
        <f t="shared" si="58"/>
        <v>4</v>
      </c>
      <c r="J201" s="19">
        <f t="shared" si="59"/>
        <v>0</v>
      </c>
      <c r="K201" s="19">
        <f t="shared" si="60"/>
        <v>0</v>
      </c>
      <c r="L201" s="19">
        <f t="shared" si="61"/>
        <v>0</v>
      </c>
      <c r="M201" s="19">
        <f t="shared" si="62"/>
        <v>0</v>
      </c>
      <c r="N201" s="19">
        <f t="shared" si="63"/>
        <v>20</v>
      </c>
      <c r="O201" s="20">
        <f t="shared" si="64"/>
        <v>5</v>
      </c>
      <c r="P201" s="20">
        <f t="shared" si="65"/>
        <v>5</v>
      </c>
      <c r="Q201" s="20">
        <f t="shared" si="66"/>
        <v>5</v>
      </c>
      <c r="R201" s="21" t="e">
        <f>+Q201/#REF!</f>
        <v>#REF!</v>
      </c>
      <c r="S201" s="21" t="e">
        <f t="shared" si="67"/>
        <v>#REF!</v>
      </c>
      <c r="T201" s="19" t="e">
        <f t="shared" si="68"/>
        <v>#REF!</v>
      </c>
    </row>
    <row r="202" spans="1:41" s="18" customFormat="1" ht="17.100000000000001" customHeight="1">
      <c r="A202" s="13">
        <f t="shared" si="70"/>
        <v>161</v>
      </c>
      <c r="B202" s="23" t="s">
        <v>30</v>
      </c>
      <c r="C202" s="24" t="s">
        <v>31</v>
      </c>
      <c r="D202" s="25" t="s">
        <v>32</v>
      </c>
      <c r="E202" s="44" t="s">
        <v>265</v>
      </c>
      <c r="G202" s="19">
        <f t="shared" si="56"/>
        <v>29</v>
      </c>
      <c r="H202" s="19">
        <f t="shared" si="57"/>
        <v>5</v>
      </c>
      <c r="I202" s="19">
        <f t="shared" si="58"/>
        <v>4</v>
      </c>
      <c r="J202" s="19">
        <f t="shared" si="59"/>
        <v>0</v>
      </c>
      <c r="K202" s="19">
        <f t="shared" si="60"/>
        <v>0</v>
      </c>
      <c r="L202" s="19">
        <f t="shared" si="61"/>
        <v>0</v>
      </c>
      <c r="M202" s="19">
        <f t="shared" si="62"/>
        <v>0</v>
      </c>
      <c r="N202" s="19">
        <f t="shared" si="63"/>
        <v>20</v>
      </c>
      <c r="O202" s="20">
        <f t="shared" si="64"/>
        <v>5</v>
      </c>
      <c r="P202" s="20">
        <f t="shared" si="65"/>
        <v>5</v>
      </c>
      <c r="Q202" s="20">
        <f t="shared" si="66"/>
        <v>5</v>
      </c>
      <c r="R202" s="21" t="e">
        <f>+Q202/#REF!</f>
        <v>#REF!</v>
      </c>
      <c r="S202" s="21" t="e">
        <f t="shared" si="67"/>
        <v>#REF!</v>
      </c>
      <c r="T202" s="19" t="e">
        <f t="shared" si="68"/>
        <v>#REF!</v>
      </c>
    </row>
    <row r="203" spans="1:41" s="18" customFormat="1" ht="17.100000000000001" customHeight="1">
      <c r="A203" s="13">
        <f t="shared" si="70"/>
        <v>162</v>
      </c>
      <c r="B203" s="23" t="s">
        <v>34</v>
      </c>
      <c r="C203" s="24" t="s">
        <v>35</v>
      </c>
      <c r="D203" s="25" t="s">
        <v>36</v>
      </c>
      <c r="E203" s="46" t="s">
        <v>495</v>
      </c>
      <c r="G203" s="19">
        <f t="shared" si="56"/>
        <v>29</v>
      </c>
      <c r="H203" s="19">
        <f t="shared" si="57"/>
        <v>5</v>
      </c>
      <c r="I203" s="19">
        <f t="shared" si="58"/>
        <v>4</v>
      </c>
      <c r="J203" s="19">
        <f t="shared" si="59"/>
        <v>0</v>
      </c>
      <c r="K203" s="19">
        <f t="shared" si="60"/>
        <v>0</v>
      </c>
      <c r="L203" s="19">
        <f t="shared" si="61"/>
        <v>0</v>
      </c>
      <c r="M203" s="19">
        <f t="shared" si="62"/>
        <v>0</v>
      </c>
      <c r="N203" s="19">
        <f t="shared" si="63"/>
        <v>20</v>
      </c>
      <c r="O203" s="20">
        <f t="shared" si="64"/>
        <v>5</v>
      </c>
      <c r="P203" s="20">
        <f t="shared" si="65"/>
        <v>5</v>
      </c>
      <c r="Q203" s="20">
        <f t="shared" si="66"/>
        <v>5</v>
      </c>
      <c r="R203" s="21" t="e">
        <f>+Q203/#REF!</f>
        <v>#REF!</v>
      </c>
      <c r="S203" s="21" t="e">
        <f t="shared" si="67"/>
        <v>#REF!</v>
      </c>
      <c r="T203" s="19" t="e">
        <f t="shared" si="68"/>
        <v>#REF!</v>
      </c>
    </row>
    <row r="204" spans="1:41" s="18" customFormat="1" ht="17.100000000000001" customHeight="1">
      <c r="A204" s="13">
        <f t="shared" ref="A204" si="71">+ROW()-41</f>
        <v>163</v>
      </c>
      <c r="B204" s="14" t="s">
        <v>93</v>
      </c>
      <c r="C204" s="15" t="s">
        <v>289</v>
      </c>
      <c r="D204" s="16" t="s">
        <v>290</v>
      </c>
      <c r="E204" s="44" t="s">
        <v>291</v>
      </c>
      <c r="G204" s="19">
        <f t="shared" si="56"/>
        <v>35</v>
      </c>
      <c r="H204" s="19">
        <f t="shared" si="57"/>
        <v>6</v>
      </c>
      <c r="I204" s="19">
        <f t="shared" si="58"/>
        <v>5</v>
      </c>
      <c r="J204" s="19">
        <f t="shared" si="59"/>
        <v>0</v>
      </c>
      <c r="K204" s="19">
        <f t="shared" si="60"/>
        <v>0</v>
      </c>
      <c r="L204" s="19">
        <f t="shared" si="61"/>
        <v>0</v>
      </c>
      <c r="M204" s="19">
        <f t="shared" si="62"/>
        <v>0</v>
      </c>
      <c r="N204" s="19">
        <f t="shared" si="63"/>
        <v>24</v>
      </c>
      <c r="O204" s="20">
        <f t="shared" si="64"/>
        <v>6</v>
      </c>
      <c r="P204" s="20">
        <f t="shared" si="65"/>
        <v>6</v>
      </c>
      <c r="Q204" s="20">
        <f t="shared" si="66"/>
        <v>6</v>
      </c>
      <c r="R204" s="21" t="e">
        <f>+Q204/#REF!</f>
        <v>#REF!</v>
      </c>
      <c r="S204" s="21" t="e">
        <f t="shared" si="67"/>
        <v>#REF!</v>
      </c>
      <c r="T204" s="19" t="e">
        <f t="shared" si="68"/>
        <v>#REF!</v>
      </c>
    </row>
    <row r="205" spans="1:41" s="18" customFormat="1" ht="17.100000000000001" customHeight="1">
      <c r="A205" s="13">
        <f t="shared" si="70"/>
        <v>164</v>
      </c>
      <c r="B205" s="14" t="s">
        <v>496</v>
      </c>
      <c r="C205" s="15" t="s">
        <v>497</v>
      </c>
      <c r="D205" s="16" t="s">
        <v>498</v>
      </c>
      <c r="E205" s="44" t="s">
        <v>486</v>
      </c>
      <c r="G205" s="19">
        <f t="shared" si="56"/>
        <v>35</v>
      </c>
      <c r="H205" s="19">
        <f t="shared" si="57"/>
        <v>6</v>
      </c>
      <c r="I205" s="19">
        <f t="shared" si="58"/>
        <v>5</v>
      </c>
      <c r="J205" s="19">
        <f t="shared" si="59"/>
        <v>0</v>
      </c>
      <c r="K205" s="19">
        <f t="shared" si="60"/>
        <v>0</v>
      </c>
      <c r="L205" s="19">
        <f t="shared" si="61"/>
        <v>0</v>
      </c>
      <c r="M205" s="19">
        <f t="shared" si="62"/>
        <v>0</v>
      </c>
      <c r="N205" s="19">
        <f t="shared" si="63"/>
        <v>24</v>
      </c>
      <c r="O205" s="20">
        <f t="shared" si="64"/>
        <v>6</v>
      </c>
      <c r="P205" s="20">
        <f t="shared" si="65"/>
        <v>6</v>
      </c>
      <c r="Q205" s="20">
        <f t="shared" si="66"/>
        <v>6</v>
      </c>
      <c r="R205" s="21" t="e">
        <f>+Q205/#REF!</f>
        <v>#REF!</v>
      </c>
      <c r="S205" s="21" t="e">
        <f t="shared" si="67"/>
        <v>#REF!</v>
      </c>
      <c r="T205" s="19" t="e">
        <f t="shared" si="68"/>
        <v>#REF!</v>
      </c>
    </row>
    <row r="206" spans="1:41" s="18" customFormat="1" ht="17.100000000000001" customHeight="1">
      <c r="A206" s="13">
        <f t="shared" si="70"/>
        <v>165</v>
      </c>
      <c r="B206" s="23" t="s">
        <v>38</v>
      </c>
      <c r="C206" s="24" t="s">
        <v>39</v>
      </c>
      <c r="D206" s="25" t="s">
        <v>40</v>
      </c>
      <c r="E206" s="44" t="s">
        <v>499</v>
      </c>
      <c r="G206" s="19">
        <f t="shared" si="56"/>
        <v>40</v>
      </c>
      <c r="H206" s="19">
        <f t="shared" si="57"/>
        <v>6</v>
      </c>
      <c r="I206" s="19">
        <f t="shared" si="58"/>
        <v>4</v>
      </c>
      <c r="J206" s="19">
        <f t="shared" si="59"/>
        <v>0</v>
      </c>
      <c r="K206" s="19">
        <f t="shared" si="60"/>
        <v>0</v>
      </c>
      <c r="L206" s="19">
        <f t="shared" si="61"/>
        <v>2</v>
      </c>
      <c r="M206" s="19">
        <f t="shared" si="62"/>
        <v>0</v>
      </c>
      <c r="N206" s="19">
        <f t="shared" si="63"/>
        <v>28</v>
      </c>
      <c r="O206" s="20">
        <f t="shared" si="64"/>
        <v>7</v>
      </c>
      <c r="P206" s="20">
        <f t="shared" si="65"/>
        <v>7</v>
      </c>
      <c r="Q206" s="20">
        <f t="shared" si="66"/>
        <v>7</v>
      </c>
      <c r="R206" s="21" t="e">
        <f>+Q206/#REF!</f>
        <v>#REF!</v>
      </c>
      <c r="S206" s="21" t="e">
        <f t="shared" si="67"/>
        <v>#REF!</v>
      </c>
      <c r="T206" s="19" t="e">
        <f t="shared" si="68"/>
        <v>#REF!</v>
      </c>
    </row>
    <row r="207" spans="1:41" s="17" customFormat="1" ht="17.100000000000001" customHeight="1">
      <c r="A207" s="13">
        <f t="shared" si="70"/>
        <v>166</v>
      </c>
      <c r="B207" s="14" t="s">
        <v>500</v>
      </c>
      <c r="C207" s="15" t="s">
        <v>501</v>
      </c>
      <c r="D207" s="16" t="s">
        <v>502</v>
      </c>
      <c r="E207" s="44" t="s">
        <v>174</v>
      </c>
      <c r="F207" s="18"/>
      <c r="G207" s="19">
        <f t="shared" si="56"/>
        <v>35</v>
      </c>
      <c r="H207" s="19">
        <f t="shared" si="57"/>
        <v>6</v>
      </c>
      <c r="I207" s="19">
        <f t="shared" si="58"/>
        <v>5</v>
      </c>
      <c r="J207" s="19">
        <f t="shared" si="59"/>
        <v>0</v>
      </c>
      <c r="K207" s="19">
        <f t="shared" si="60"/>
        <v>0</v>
      </c>
      <c r="L207" s="19">
        <f t="shared" si="61"/>
        <v>0</v>
      </c>
      <c r="M207" s="19">
        <f t="shared" si="62"/>
        <v>0</v>
      </c>
      <c r="N207" s="19">
        <f t="shared" si="63"/>
        <v>24</v>
      </c>
      <c r="O207" s="20">
        <f t="shared" si="64"/>
        <v>6</v>
      </c>
      <c r="P207" s="20">
        <f t="shared" si="65"/>
        <v>6</v>
      </c>
      <c r="Q207" s="20">
        <f t="shared" si="66"/>
        <v>6</v>
      </c>
      <c r="R207" s="21" t="e">
        <f>+Q207/#REF!</f>
        <v>#REF!</v>
      </c>
      <c r="S207" s="21" t="e">
        <f t="shared" si="67"/>
        <v>#REF!</v>
      </c>
      <c r="T207" s="19" t="e">
        <f t="shared" si="68"/>
        <v>#REF!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22"/>
      <c r="AK207" s="22"/>
      <c r="AL207" s="22"/>
      <c r="AM207" s="22"/>
      <c r="AN207" s="22"/>
      <c r="AO207" s="22"/>
    </row>
    <row r="208" spans="1:41" s="18" customFormat="1" ht="17.100000000000001" customHeight="1">
      <c r="A208" s="13">
        <f t="shared" si="70"/>
        <v>167</v>
      </c>
      <c r="B208" s="14" t="s">
        <v>503</v>
      </c>
      <c r="C208" s="15" t="s">
        <v>504</v>
      </c>
      <c r="D208" s="16" t="s">
        <v>505</v>
      </c>
      <c r="E208" s="44" t="s">
        <v>265</v>
      </c>
      <c r="G208" s="19">
        <f t="shared" si="56"/>
        <v>29</v>
      </c>
      <c r="H208" s="19">
        <f t="shared" si="57"/>
        <v>5</v>
      </c>
      <c r="I208" s="19">
        <f t="shared" si="58"/>
        <v>4</v>
      </c>
      <c r="J208" s="19">
        <f t="shared" si="59"/>
        <v>0</v>
      </c>
      <c r="K208" s="19">
        <f t="shared" si="60"/>
        <v>0</v>
      </c>
      <c r="L208" s="19">
        <f t="shared" si="61"/>
        <v>0</v>
      </c>
      <c r="M208" s="19">
        <f t="shared" si="62"/>
        <v>0</v>
      </c>
      <c r="N208" s="19">
        <f t="shared" si="63"/>
        <v>20</v>
      </c>
      <c r="O208" s="20">
        <f t="shared" si="64"/>
        <v>5</v>
      </c>
      <c r="P208" s="20">
        <f t="shared" si="65"/>
        <v>5</v>
      </c>
      <c r="Q208" s="20">
        <f t="shared" si="66"/>
        <v>5</v>
      </c>
      <c r="R208" s="21" t="e">
        <f>+Q208/#REF!</f>
        <v>#REF!</v>
      </c>
      <c r="S208" s="21" t="e">
        <f t="shared" si="67"/>
        <v>#REF!</v>
      </c>
      <c r="T208" s="19" t="e">
        <f t="shared" si="68"/>
        <v>#REF!</v>
      </c>
      <c r="AJ208" s="17"/>
      <c r="AK208" s="17"/>
      <c r="AL208" s="17"/>
      <c r="AM208" s="17"/>
      <c r="AN208" s="17"/>
      <c r="AO208" s="17"/>
    </row>
    <row r="209" spans="1:41" s="26" customFormat="1" ht="17.100000000000001" customHeight="1">
      <c r="A209" s="13">
        <f t="shared" si="70"/>
        <v>168</v>
      </c>
      <c r="B209" s="14" t="s">
        <v>506</v>
      </c>
      <c r="C209" s="15" t="s">
        <v>507</v>
      </c>
      <c r="D209" s="16" t="s">
        <v>508</v>
      </c>
      <c r="E209" s="44" t="s">
        <v>486</v>
      </c>
      <c r="F209" s="18"/>
      <c r="G209" s="19">
        <f t="shared" si="56"/>
        <v>35</v>
      </c>
      <c r="H209" s="19">
        <f t="shared" si="57"/>
        <v>6</v>
      </c>
      <c r="I209" s="19">
        <f t="shared" si="58"/>
        <v>5</v>
      </c>
      <c r="J209" s="19">
        <f t="shared" si="59"/>
        <v>0</v>
      </c>
      <c r="K209" s="19">
        <f t="shared" si="60"/>
        <v>0</v>
      </c>
      <c r="L209" s="19">
        <f t="shared" si="61"/>
        <v>0</v>
      </c>
      <c r="M209" s="19">
        <f t="shared" si="62"/>
        <v>0</v>
      </c>
      <c r="N209" s="19">
        <f t="shared" si="63"/>
        <v>24</v>
      </c>
      <c r="O209" s="20">
        <f t="shared" si="64"/>
        <v>6</v>
      </c>
      <c r="P209" s="20">
        <f t="shared" si="65"/>
        <v>6</v>
      </c>
      <c r="Q209" s="20">
        <f t="shared" si="66"/>
        <v>6</v>
      </c>
      <c r="R209" s="21" t="e">
        <f>+Q209/#REF!</f>
        <v>#REF!</v>
      </c>
      <c r="S209" s="21" t="e">
        <f t="shared" si="67"/>
        <v>#REF!</v>
      </c>
      <c r="T209" s="19" t="e">
        <f t="shared" si="68"/>
        <v>#REF!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</row>
    <row r="210" spans="1:41" s="22" customFormat="1" ht="17.100000000000001" customHeight="1">
      <c r="A210" s="13">
        <f t="shared" si="70"/>
        <v>169</v>
      </c>
      <c r="B210" s="14" t="s">
        <v>189</v>
      </c>
      <c r="C210" s="15" t="s">
        <v>190</v>
      </c>
      <c r="D210" s="16" t="s">
        <v>191</v>
      </c>
      <c r="E210" s="44" t="s">
        <v>360</v>
      </c>
      <c r="F210" s="18"/>
      <c r="G210" s="19">
        <f t="shared" si="56"/>
        <v>29</v>
      </c>
      <c r="H210" s="19">
        <f t="shared" si="57"/>
        <v>5</v>
      </c>
      <c r="I210" s="19">
        <f t="shared" si="58"/>
        <v>4</v>
      </c>
      <c r="J210" s="19">
        <f t="shared" si="59"/>
        <v>0</v>
      </c>
      <c r="K210" s="19">
        <f t="shared" si="60"/>
        <v>0</v>
      </c>
      <c r="L210" s="19">
        <f t="shared" si="61"/>
        <v>0</v>
      </c>
      <c r="M210" s="19">
        <f t="shared" si="62"/>
        <v>0</v>
      </c>
      <c r="N210" s="19">
        <f t="shared" si="63"/>
        <v>20</v>
      </c>
      <c r="O210" s="20">
        <f t="shared" si="64"/>
        <v>5</v>
      </c>
      <c r="P210" s="20">
        <f t="shared" si="65"/>
        <v>5</v>
      </c>
      <c r="Q210" s="20">
        <f t="shared" si="66"/>
        <v>5</v>
      </c>
      <c r="R210" s="21" t="e">
        <f>+Q210/#REF!</f>
        <v>#REF!</v>
      </c>
      <c r="S210" s="21" t="e">
        <f t="shared" si="67"/>
        <v>#REF!</v>
      </c>
      <c r="T210" s="19" t="e">
        <f t="shared" si="68"/>
        <v>#REF!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26"/>
      <c r="AK210" s="26"/>
      <c r="AL210" s="26"/>
      <c r="AM210" s="26"/>
      <c r="AN210" s="26"/>
      <c r="AO210" s="26"/>
    </row>
    <row r="211" spans="1:41" s="18" customFormat="1" ht="17.100000000000001" customHeight="1">
      <c r="A211" s="13">
        <f t="shared" si="70"/>
        <v>170</v>
      </c>
      <c r="B211" s="14" t="s">
        <v>195</v>
      </c>
      <c r="C211" s="15" t="s">
        <v>196</v>
      </c>
      <c r="D211" s="16" t="s">
        <v>197</v>
      </c>
      <c r="E211" s="44" t="s">
        <v>509</v>
      </c>
      <c r="G211" s="19">
        <f t="shared" si="56"/>
        <v>29</v>
      </c>
      <c r="H211" s="19">
        <f t="shared" si="57"/>
        <v>5</v>
      </c>
      <c r="I211" s="19">
        <f t="shared" si="58"/>
        <v>4</v>
      </c>
      <c r="J211" s="19">
        <f t="shared" si="59"/>
        <v>0</v>
      </c>
      <c r="K211" s="19">
        <f t="shared" si="60"/>
        <v>0</v>
      </c>
      <c r="L211" s="19">
        <f t="shared" si="61"/>
        <v>0</v>
      </c>
      <c r="M211" s="19">
        <f t="shared" si="62"/>
        <v>0</v>
      </c>
      <c r="N211" s="19">
        <f t="shared" si="63"/>
        <v>20</v>
      </c>
      <c r="O211" s="20">
        <f t="shared" si="64"/>
        <v>5</v>
      </c>
      <c r="P211" s="20">
        <f t="shared" si="65"/>
        <v>5</v>
      </c>
      <c r="Q211" s="20">
        <f t="shared" si="66"/>
        <v>5</v>
      </c>
      <c r="R211" s="21" t="e">
        <f>+Q211/#REF!</f>
        <v>#REF!</v>
      </c>
      <c r="S211" s="21" t="e">
        <f t="shared" si="67"/>
        <v>#REF!</v>
      </c>
      <c r="T211" s="19" t="e">
        <f t="shared" si="68"/>
        <v>#REF!</v>
      </c>
      <c r="AJ211" s="22"/>
      <c r="AK211" s="22"/>
      <c r="AL211" s="22"/>
      <c r="AM211" s="22"/>
      <c r="AN211" s="22"/>
      <c r="AO211" s="22"/>
    </row>
    <row r="212" spans="1:41" s="22" customFormat="1" ht="17.100000000000001" customHeight="1">
      <c r="A212" s="13">
        <f t="shared" si="70"/>
        <v>171</v>
      </c>
      <c r="B212" s="27" t="s">
        <v>42</v>
      </c>
      <c r="C212" s="28" t="s">
        <v>43</v>
      </c>
      <c r="D212" s="25" t="s">
        <v>44</v>
      </c>
      <c r="E212" s="44" t="s">
        <v>206</v>
      </c>
      <c r="F212" s="18"/>
      <c r="G212" s="19">
        <f t="shared" si="56"/>
        <v>29</v>
      </c>
      <c r="H212" s="19">
        <f t="shared" si="57"/>
        <v>5</v>
      </c>
      <c r="I212" s="19">
        <f t="shared" si="58"/>
        <v>4</v>
      </c>
      <c r="J212" s="19">
        <f t="shared" si="59"/>
        <v>0</v>
      </c>
      <c r="K212" s="19">
        <f t="shared" si="60"/>
        <v>0</v>
      </c>
      <c r="L212" s="19">
        <f t="shared" si="61"/>
        <v>0</v>
      </c>
      <c r="M212" s="19">
        <f t="shared" si="62"/>
        <v>0</v>
      </c>
      <c r="N212" s="19">
        <f t="shared" si="63"/>
        <v>20</v>
      </c>
      <c r="O212" s="20">
        <f t="shared" si="64"/>
        <v>5</v>
      </c>
      <c r="P212" s="20">
        <f t="shared" si="65"/>
        <v>5</v>
      </c>
      <c r="Q212" s="20">
        <f t="shared" si="66"/>
        <v>5</v>
      </c>
      <c r="R212" s="21" t="e">
        <f>+Q212/#REF!</f>
        <v>#REF!</v>
      </c>
      <c r="S212" s="21" t="e">
        <f t="shared" si="67"/>
        <v>#REF!</v>
      </c>
      <c r="T212" s="19" t="e">
        <f t="shared" si="68"/>
        <v>#REF!</v>
      </c>
      <c r="U212" s="18"/>
      <c r="V212" s="18"/>
      <c r="W212" s="18"/>
      <c r="X212" s="18"/>
      <c r="Y212" s="18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K212" s="18"/>
      <c r="AL212" s="18"/>
      <c r="AM212" s="18"/>
      <c r="AN212" s="18"/>
      <c r="AO212" s="18"/>
    </row>
    <row r="213" spans="1:41" s="18" customFormat="1" ht="17.100000000000001" customHeight="1">
      <c r="A213" s="13">
        <f t="shared" si="70"/>
        <v>172</v>
      </c>
      <c r="B213" s="14" t="s">
        <v>46</v>
      </c>
      <c r="C213" s="15" t="s">
        <v>47</v>
      </c>
      <c r="D213" s="16" t="s">
        <v>48</v>
      </c>
      <c r="E213" s="44" t="s">
        <v>510</v>
      </c>
      <c r="G213" s="19">
        <f t="shared" si="56"/>
        <v>40</v>
      </c>
      <c r="H213" s="19">
        <f t="shared" si="57"/>
        <v>6</v>
      </c>
      <c r="I213" s="19">
        <f t="shared" si="58"/>
        <v>4</v>
      </c>
      <c r="J213" s="19">
        <f t="shared" si="59"/>
        <v>0</v>
      </c>
      <c r="K213" s="19">
        <f t="shared" si="60"/>
        <v>0</v>
      </c>
      <c r="L213" s="19">
        <f t="shared" si="61"/>
        <v>2</v>
      </c>
      <c r="M213" s="19">
        <f t="shared" si="62"/>
        <v>0</v>
      </c>
      <c r="N213" s="19">
        <f t="shared" si="63"/>
        <v>28</v>
      </c>
      <c r="O213" s="20">
        <f t="shared" si="64"/>
        <v>7</v>
      </c>
      <c r="P213" s="20">
        <f t="shared" si="65"/>
        <v>7</v>
      </c>
      <c r="Q213" s="20">
        <f t="shared" si="66"/>
        <v>7</v>
      </c>
      <c r="R213" s="21" t="e">
        <f>+Q213/#REF!</f>
        <v>#REF!</v>
      </c>
      <c r="S213" s="21" t="e">
        <f t="shared" si="67"/>
        <v>#REF!</v>
      </c>
      <c r="T213" s="19" t="e">
        <f t="shared" si="68"/>
        <v>#REF!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22"/>
      <c r="AK213" s="22"/>
      <c r="AL213" s="22"/>
      <c r="AM213" s="22"/>
      <c r="AN213" s="22"/>
      <c r="AO213" s="22"/>
    </row>
    <row r="214" spans="1:41" s="18" customFormat="1" ht="17.100000000000001" customHeight="1">
      <c r="A214" s="13">
        <f t="shared" si="70"/>
        <v>173</v>
      </c>
      <c r="B214" s="14" t="s">
        <v>46</v>
      </c>
      <c r="C214" s="15" t="s">
        <v>50</v>
      </c>
      <c r="D214" s="16" t="s">
        <v>51</v>
      </c>
      <c r="E214" s="44" t="s">
        <v>511</v>
      </c>
      <c r="G214" s="19">
        <f t="shared" si="56"/>
        <v>17</v>
      </c>
      <c r="H214" s="19">
        <f t="shared" si="57"/>
        <v>3</v>
      </c>
      <c r="I214" s="19">
        <f t="shared" si="58"/>
        <v>2</v>
      </c>
      <c r="J214" s="19">
        <f t="shared" si="59"/>
        <v>0</v>
      </c>
      <c r="K214" s="19">
        <f t="shared" si="60"/>
        <v>0</v>
      </c>
      <c r="L214" s="19">
        <f t="shared" si="61"/>
        <v>0</v>
      </c>
      <c r="M214" s="19">
        <f t="shared" si="62"/>
        <v>0</v>
      </c>
      <c r="N214" s="19">
        <f t="shared" si="63"/>
        <v>12</v>
      </c>
      <c r="O214" s="20">
        <f t="shared" si="64"/>
        <v>3</v>
      </c>
      <c r="P214" s="20">
        <f t="shared" si="65"/>
        <v>3</v>
      </c>
      <c r="Q214" s="20">
        <f t="shared" si="66"/>
        <v>3</v>
      </c>
      <c r="R214" s="21" t="e">
        <f>+Q214/#REF!</f>
        <v>#REF!</v>
      </c>
      <c r="S214" s="21" t="e">
        <f t="shared" si="67"/>
        <v>#REF!</v>
      </c>
      <c r="T214" s="19" t="e">
        <f t="shared" si="68"/>
        <v>#REF!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22"/>
      <c r="AK214" s="22"/>
      <c r="AL214" s="22"/>
      <c r="AM214" s="22"/>
      <c r="AN214" s="22"/>
      <c r="AO214" s="22"/>
    </row>
    <row r="215" spans="1:41" s="22" customFormat="1" ht="17.100000000000001" customHeight="1">
      <c r="A215" s="13">
        <f t="shared" si="70"/>
        <v>174</v>
      </c>
      <c r="B215" s="14" t="s">
        <v>512</v>
      </c>
      <c r="C215" s="15" t="s">
        <v>513</v>
      </c>
      <c r="D215" s="16" t="s">
        <v>514</v>
      </c>
      <c r="E215" s="44" t="s">
        <v>515</v>
      </c>
      <c r="F215" s="18"/>
      <c r="G215" s="19">
        <f t="shared" si="56"/>
        <v>29</v>
      </c>
      <c r="H215" s="19">
        <f t="shared" si="57"/>
        <v>0</v>
      </c>
      <c r="I215" s="19">
        <f t="shared" si="58"/>
        <v>4</v>
      </c>
      <c r="J215" s="19">
        <f t="shared" si="59"/>
        <v>5</v>
      </c>
      <c r="K215" s="19">
        <f t="shared" si="60"/>
        <v>0</v>
      </c>
      <c r="L215" s="19">
        <f t="shared" si="61"/>
        <v>0</v>
      </c>
      <c r="M215" s="19">
        <f t="shared" si="62"/>
        <v>0</v>
      </c>
      <c r="N215" s="19">
        <f t="shared" si="63"/>
        <v>20</v>
      </c>
      <c r="O215" s="20">
        <f t="shared" si="64"/>
        <v>5</v>
      </c>
      <c r="P215" s="20">
        <f t="shared" si="65"/>
        <v>5</v>
      </c>
      <c r="Q215" s="20">
        <f t="shared" si="66"/>
        <v>5</v>
      </c>
      <c r="R215" s="21" t="e">
        <f>+Q215/#REF!</f>
        <v>#REF!</v>
      </c>
      <c r="S215" s="21" t="e">
        <f t="shared" si="67"/>
        <v>#REF!</v>
      </c>
      <c r="T215" s="19" t="e">
        <f t="shared" si="68"/>
        <v>#REF!</v>
      </c>
      <c r="U215" s="18"/>
      <c r="V215" s="18"/>
      <c r="W215" s="18"/>
      <c r="X215" s="18"/>
      <c r="Y215" s="18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41" s="22" customFormat="1" ht="17.100000000000001" customHeight="1">
      <c r="A216" s="13">
        <f t="shared" si="70"/>
        <v>175</v>
      </c>
      <c r="B216" s="14" t="s">
        <v>516</v>
      </c>
      <c r="C216" s="15" t="s">
        <v>517</v>
      </c>
      <c r="D216" s="16" t="s">
        <v>518</v>
      </c>
      <c r="E216" s="44" t="s">
        <v>519</v>
      </c>
      <c r="F216" s="18"/>
      <c r="G216" s="19">
        <f t="shared" si="56"/>
        <v>29</v>
      </c>
      <c r="H216" s="19">
        <f t="shared" si="57"/>
        <v>5</v>
      </c>
      <c r="I216" s="19">
        <f t="shared" si="58"/>
        <v>4</v>
      </c>
      <c r="J216" s="19">
        <f t="shared" si="59"/>
        <v>0</v>
      </c>
      <c r="K216" s="19">
        <f t="shared" si="60"/>
        <v>0</v>
      </c>
      <c r="L216" s="19">
        <f t="shared" si="61"/>
        <v>0</v>
      </c>
      <c r="M216" s="19">
        <f t="shared" si="62"/>
        <v>0</v>
      </c>
      <c r="N216" s="19">
        <f t="shared" si="63"/>
        <v>20</v>
      </c>
      <c r="O216" s="20">
        <f t="shared" si="64"/>
        <v>5</v>
      </c>
      <c r="P216" s="20">
        <f t="shared" si="65"/>
        <v>5</v>
      </c>
      <c r="Q216" s="20">
        <f t="shared" si="66"/>
        <v>5</v>
      </c>
      <c r="R216" s="21" t="e">
        <f>+Q216/#REF!</f>
        <v>#REF!</v>
      </c>
      <c r="S216" s="21" t="e">
        <f t="shared" si="67"/>
        <v>#REF!</v>
      </c>
      <c r="T216" s="19" t="e">
        <f t="shared" si="68"/>
        <v>#REF!</v>
      </c>
      <c r="U216" s="18"/>
      <c r="V216" s="18"/>
      <c r="W216" s="18"/>
      <c r="X216" s="18"/>
      <c r="Y216" s="18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41" s="22" customFormat="1" ht="17.100000000000001" customHeight="1">
      <c r="A217" s="13">
        <f t="shared" si="70"/>
        <v>176</v>
      </c>
      <c r="B217" s="14" t="s">
        <v>52</v>
      </c>
      <c r="C217" s="15" t="s">
        <v>53</v>
      </c>
      <c r="D217" s="16" t="s">
        <v>54</v>
      </c>
      <c r="E217" s="44" t="s">
        <v>520</v>
      </c>
      <c r="F217" s="18"/>
      <c r="G217" s="19">
        <f t="shared" si="56"/>
        <v>53</v>
      </c>
      <c r="H217" s="19">
        <f t="shared" si="57"/>
        <v>9</v>
      </c>
      <c r="I217" s="19">
        <f t="shared" si="58"/>
        <v>8</v>
      </c>
      <c r="J217" s="19">
        <f t="shared" si="59"/>
        <v>0</v>
      </c>
      <c r="K217" s="19">
        <f t="shared" si="60"/>
        <v>0</v>
      </c>
      <c r="L217" s="19">
        <f t="shared" si="61"/>
        <v>0</v>
      </c>
      <c r="M217" s="19">
        <f t="shared" si="62"/>
        <v>0</v>
      </c>
      <c r="N217" s="19">
        <f t="shared" si="63"/>
        <v>36</v>
      </c>
      <c r="O217" s="20">
        <f t="shared" si="64"/>
        <v>9</v>
      </c>
      <c r="P217" s="20">
        <f t="shared" si="65"/>
        <v>9</v>
      </c>
      <c r="Q217" s="20">
        <f t="shared" si="66"/>
        <v>9</v>
      </c>
      <c r="R217" s="21" t="e">
        <f>+Q217/#REF!</f>
        <v>#REF!</v>
      </c>
      <c r="S217" s="21" t="e">
        <f t="shared" si="67"/>
        <v>#REF!</v>
      </c>
      <c r="T217" s="19" t="e">
        <f t="shared" si="68"/>
        <v>#REF!</v>
      </c>
      <c r="U217" s="18"/>
      <c r="V217" s="18"/>
      <c r="W217" s="18"/>
      <c r="X217" s="18"/>
      <c r="Y217" s="18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41" s="22" customFormat="1" ht="17.100000000000001" customHeight="1">
      <c r="A218" s="13">
        <f t="shared" si="70"/>
        <v>177</v>
      </c>
      <c r="B218" s="14" t="s">
        <v>52</v>
      </c>
      <c r="C218" s="15" t="s">
        <v>53</v>
      </c>
      <c r="D218" s="16" t="s">
        <v>54</v>
      </c>
      <c r="E218" s="44" t="s">
        <v>521</v>
      </c>
      <c r="F218" s="18"/>
      <c r="G218" s="19">
        <f t="shared" si="56"/>
        <v>29</v>
      </c>
      <c r="H218" s="19">
        <f t="shared" si="57"/>
        <v>5</v>
      </c>
      <c r="I218" s="19">
        <f t="shared" si="58"/>
        <v>4</v>
      </c>
      <c r="J218" s="19">
        <f t="shared" si="59"/>
        <v>0</v>
      </c>
      <c r="K218" s="19">
        <f t="shared" si="60"/>
        <v>0</v>
      </c>
      <c r="L218" s="19">
        <f t="shared" si="61"/>
        <v>0</v>
      </c>
      <c r="M218" s="19">
        <f t="shared" si="62"/>
        <v>0</v>
      </c>
      <c r="N218" s="19">
        <f t="shared" si="63"/>
        <v>20</v>
      </c>
      <c r="O218" s="20">
        <f t="shared" si="64"/>
        <v>5</v>
      </c>
      <c r="P218" s="20">
        <f t="shared" si="65"/>
        <v>5</v>
      </c>
      <c r="Q218" s="20">
        <f t="shared" si="66"/>
        <v>5</v>
      </c>
      <c r="R218" s="21" t="e">
        <f>+Q218/#REF!</f>
        <v>#REF!</v>
      </c>
      <c r="S218" s="21" t="e">
        <f t="shared" si="67"/>
        <v>#REF!</v>
      </c>
      <c r="T218" s="19" t="e">
        <f t="shared" si="68"/>
        <v>#REF!</v>
      </c>
      <c r="U218" s="18"/>
      <c r="V218" s="18"/>
      <c r="W218" s="18"/>
      <c r="X218" s="18"/>
      <c r="Y218" s="18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41" s="17" customFormat="1" ht="17.100000000000001" customHeight="1">
      <c r="A219" s="13">
        <f t="shared" si="70"/>
        <v>178</v>
      </c>
      <c r="B219" s="14" t="s">
        <v>59</v>
      </c>
      <c r="C219" s="15" t="s">
        <v>212</v>
      </c>
      <c r="D219" s="16" t="s">
        <v>213</v>
      </c>
      <c r="E219" s="44" t="s">
        <v>522</v>
      </c>
      <c r="F219" s="18"/>
      <c r="G219" s="19">
        <f t="shared" si="56"/>
        <v>53</v>
      </c>
      <c r="H219" s="19">
        <f t="shared" si="57"/>
        <v>9</v>
      </c>
      <c r="I219" s="19">
        <f t="shared" si="58"/>
        <v>8</v>
      </c>
      <c r="J219" s="19">
        <f t="shared" si="59"/>
        <v>0</v>
      </c>
      <c r="K219" s="19">
        <f t="shared" si="60"/>
        <v>0</v>
      </c>
      <c r="L219" s="19">
        <f t="shared" si="61"/>
        <v>0</v>
      </c>
      <c r="M219" s="19">
        <f t="shared" si="62"/>
        <v>0</v>
      </c>
      <c r="N219" s="19">
        <f t="shared" si="63"/>
        <v>36</v>
      </c>
      <c r="O219" s="20">
        <f t="shared" si="64"/>
        <v>9</v>
      </c>
      <c r="P219" s="20">
        <f t="shared" si="65"/>
        <v>9</v>
      </c>
      <c r="Q219" s="20">
        <f t="shared" si="66"/>
        <v>9</v>
      </c>
      <c r="R219" s="21" t="e">
        <f>+Q219/#REF!</f>
        <v>#REF!</v>
      </c>
      <c r="S219" s="21" t="e">
        <f t="shared" si="67"/>
        <v>#REF!</v>
      </c>
      <c r="T219" s="19" t="e">
        <f t="shared" si="68"/>
        <v>#REF!</v>
      </c>
      <c r="U219" s="18"/>
      <c r="V219" s="18"/>
      <c r="W219" s="18"/>
      <c r="X219" s="18"/>
      <c r="Y219" s="18"/>
      <c r="AJ219" s="22"/>
      <c r="AK219" s="22"/>
      <c r="AL219" s="22"/>
      <c r="AM219" s="22"/>
      <c r="AN219" s="22"/>
      <c r="AO219" s="22"/>
    </row>
    <row r="220" spans="1:41" s="17" customFormat="1" ht="17.100000000000001" customHeight="1">
      <c r="A220" s="13">
        <f t="shared" si="70"/>
        <v>179</v>
      </c>
      <c r="B220" s="23" t="s">
        <v>63</v>
      </c>
      <c r="C220" s="24" t="s">
        <v>64</v>
      </c>
      <c r="D220" s="29" t="s">
        <v>65</v>
      </c>
      <c r="E220" s="44" t="s">
        <v>479</v>
      </c>
      <c r="F220" s="18"/>
      <c r="G220" s="19">
        <f t="shared" si="56"/>
        <v>29</v>
      </c>
      <c r="H220" s="19">
        <f t="shared" si="57"/>
        <v>5</v>
      </c>
      <c r="I220" s="19">
        <f t="shared" si="58"/>
        <v>4</v>
      </c>
      <c r="J220" s="19">
        <f t="shared" si="59"/>
        <v>0</v>
      </c>
      <c r="K220" s="19">
        <f t="shared" si="60"/>
        <v>0</v>
      </c>
      <c r="L220" s="19">
        <f t="shared" si="61"/>
        <v>0</v>
      </c>
      <c r="M220" s="19">
        <f t="shared" si="62"/>
        <v>0</v>
      </c>
      <c r="N220" s="19">
        <f t="shared" si="63"/>
        <v>20</v>
      </c>
      <c r="O220" s="20">
        <f t="shared" si="64"/>
        <v>5</v>
      </c>
      <c r="P220" s="20">
        <f t="shared" si="65"/>
        <v>5</v>
      </c>
      <c r="Q220" s="20">
        <f t="shared" si="66"/>
        <v>5</v>
      </c>
      <c r="R220" s="21" t="e">
        <f>+Q220/#REF!</f>
        <v>#REF!</v>
      </c>
      <c r="S220" s="21" t="e">
        <f t="shared" si="67"/>
        <v>#REF!</v>
      </c>
      <c r="T220" s="19" t="e">
        <f t="shared" si="68"/>
        <v>#REF!</v>
      </c>
      <c r="U220" s="18"/>
      <c r="V220" s="18"/>
      <c r="W220" s="18"/>
      <c r="X220" s="18"/>
      <c r="Y220" s="18"/>
      <c r="AJ220" s="22"/>
      <c r="AK220" s="22"/>
      <c r="AL220" s="22"/>
      <c r="AM220" s="22"/>
      <c r="AN220" s="22"/>
      <c r="AO220" s="22"/>
    </row>
    <row r="221" spans="1:41" s="17" customFormat="1" ht="17.100000000000001" customHeight="1">
      <c r="A221" s="13">
        <f t="shared" si="70"/>
        <v>180</v>
      </c>
      <c r="B221" s="14" t="s">
        <v>67</v>
      </c>
      <c r="C221" s="15" t="s">
        <v>68</v>
      </c>
      <c r="D221" s="16" t="s">
        <v>69</v>
      </c>
      <c r="E221" s="44" t="s">
        <v>265</v>
      </c>
      <c r="F221" s="18"/>
      <c r="G221" s="19">
        <f t="shared" si="56"/>
        <v>29</v>
      </c>
      <c r="H221" s="19">
        <f t="shared" si="57"/>
        <v>5</v>
      </c>
      <c r="I221" s="19">
        <f t="shared" si="58"/>
        <v>4</v>
      </c>
      <c r="J221" s="19">
        <f t="shared" si="59"/>
        <v>0</v>
      </c>
      <c r="K221" s="19">
        <f t="shared" si="60"/>
        <v>0</v>
      </c>
      <c r="L221" s="19">
        <f t="shared" si="61"/>
        <v>0</v>
      </c>
      <c r="M221" s="19">
        <f t="shared" si="62"/>
        <v>0</v>
      </c>
      <c r="N221" s="19">
        <f t="shared" si="63"/>
        <v>20</v>
      </c>
      <c r="O221" s="20">
        <f t="shared" si="64"/>
        <v>5</v>
      </c>
      <c r="P221" s="20">
        <f t="shared" si="65"/>
        <v>5</v>
      </c>
      <c r="Q221" s="20">
        <f t="shared" si="66"/>
        <v>5</v>
      </c>
      <c r="R221" s="21" t="e">
        <f>+Q221/#REF!</f>
        <v>#REF!</v>
      </c>
      <c r="S221" s="21" t="e">
        <f t="shared" si="67"/>
        <v>#REF!</v>
      </c>
      <c r="T221" s="19" t="e">
        <f t="shared" si="68"/>
        <v>#REF!</v>
      </c>
      <c r="U221" s="18"/>
      <c r="V221" s="18"/>
      <c r="W221" s="18"/>
      <c r="X221" s="18"/>
      <c r="Y221" s="18"/>
      <c r="AJ221" s="22"/>
      <c r="AK221" s="22"/>
      <c r="AL221" s="22"/>
      <c r="AM221" s="22"/>
      <c r="AN221" s="22"/>
      <c r="AO221" s="22"/>
    </row>
    <row r="222" spans="1:41" s="18" customFormat="1" ht="17.100000000000001" customHeight="1">
      <c r="A222" s="13">
        <f t="shared" si="70"/>
        <v>181</v>
      </c>
      <c r="B222" s="14" t="s">
        <v>78</v>
      </c>
      <c r="C222" s="15" t="s">
        <v>523</v>
      </c>
      <c r="D222" s="16" t="s">
        <v>524</v>
      </c>
      <c r="E222" s="44" t="s">
        <v>525</v>
      </c>
      <c r="G222" s="19">
        <f t="shared" si="56"/>
        <v>29</v>
      </c>
      <c r="H222" s="19">
        <f t="shared" si="57"/>
        <v>5</v>
      </c>
      <c r="I222" s="19">
        <f t="shared" si="58"/>
        <v>4</v>
      </c>
      <c r="J222" s="19">
        <f t="shared" si="59"/>
        <v>0</v>
      </c>
      <c r="K222" s="19">
        <f t="shared" si="60"/>
        <v>0</v>
      </c>
      <c r="L222" s="19">
        <f t="shared" si="61"/>
        <v>0</v>
      </c>
      <c r="M222" s="19">
        <f t="shared" si="62"/>
        <v>0</v>
      </c>
      <c r="N222" s="19">
        <f t="shared" si="63"/>
        <v>20</v>
      </c>
      <c r="O222" s="20">
        <f t="shared" si="64"/>
        <v>5</v>
      </c>
      <c r="P222" s="20">
        <f t="shared" si="65"/>
        <v>5</v>
      </c>
      <c r="Q222" s="20">
        <f t="shared" si="66"/>
        <v>5</v>
      </c>
      <c r="R222" s="21" t="e">
        <f>+Q222/#REF!</f>
        <v>#REF!</v>
      </c>
      <c r="S222" s="21" t="e">
        <f t="shared" si="67"/>
        <v>#REF!</v>
      </c>
      <c r="T222" s="19" t="e">
        <f t="shared" si="68"/>
        <v>#REF!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22"/>
      <c r="AK222" s="22"/>
      <c r="AL222" s="22"/>
      <c r="AM222" s="22"/>
      <c r="AN222" s="22"/>
      <c r="AO222" s="22"/>
    </row>
    <row r="223" spans="1:41" s="17" customFormat="1" ht="17.100000000000001" customHeight="1">
      <c r="A223" s="13">
        <f t="shared" si="70"/>
        <v>182</v>
      </c>
      <c r="B223" s="14" t="s">
        <v>78</v>
      </c>
      <c r="C223" s="15" t="s">
        <v>79</v>
      </c>
      <c r="D223" s="16" t="s">
        <v>80</v>
      </c>
      <c r="E223" s="44" t="s">
        <v>526</v>
      </c>
      <c r="F223" s="18"/>
      <c r="G223" s="19">
        <f t="shared" si="56"/>
        <v>42</v>
      </c>
      <c r="H223" s="19">
        <f t="shared" si="57"/>
        <v>0</v>
      </c>
      <c r="I223" s="19">
        <f t="shared" si="58"/>
        <v>4</v>
      </c>
      <c r="J223" s="19">
        <f t="shared" si="59"/>
        <v>6</v>
      </c>
      <c r="K223" s="19">
        <f t="shared" si="60"/>
        <v>0</v>
      </c>
      <c r="L223" s="19">
        <f t="shared" si="61"/>
        <v>4</v>
      </c>
      <c r="M223" s="19">
        <f t="shared" si="62"/>
        <v>0</v>
      </c>
      <c r="N223" s="19">
        <f t="shared" si="63"/>
        <v>28</v>
      </c>
      <c r="O223" s="20">
        <f t="shared" si="64"/>
        <v>7</v>
      </c>
      <c r="P223" s="20">
        <f t="shared" si="65"/>
        <v>7</v>
      </c>
      <c r="Q223" s="20">
        <f t="shared" si="66"/>
        <v>7</v>
      </c>
      <c r="R223" s="21" t="e">
        <f>+Q223/#REF!</f>
        <v>#REF!</v>
      </c>
      <c r="S223" s="21" t="e">
        <f t="shared" si="67"/>
        <v>#REF!</v>
      </c>
      <c r="T223" s="19" t="e">
        <f t="shared" si="68"/>
        <v>#REF!</v>
      </c>
      <c r="U223" s="18"/>
      <c r="V223" s="18"/>
      <c r="W223" s="18"/>
      <c r="X223" s="18"/>
      <c r="Y223" s="18"/>
      <c r="AJ223" s="22"/>
      <c r="AK223" s="22"/>
      <c r="AL223" s="22"/>
      <c r="AM223" s="22"/>
      <c r="AN223" s="22"/>
      <c r="AO223" s="22"/>
    </row>
    <row r="224" spans="1:41" s="18" customFormat="1" ht="17.100000000000001" customHeight="1">
      <c r="A224" s="13">
        <f t="shared" si="70"/>
        <v>183</v>
      </c>
      <c r="B224" s="14" t="s">
        <v>86</v>
      </c>
      <c r="C224" s="15" t="s">
        <v>87</v>
      </c>
      <c r="D224" s="16" t="s">
        <v>88</v>
      </c>
      <c r="E224" s="44" t="s">
        <v>265</v>
      </c>
      <c r="G224" s="19">
        <f t="shared" si="56"/>
        <v>29</v>
      </c>
      <c r="H224" s="19">
        <f t="shared" si="57"/>
        <v>5</v>
      </c>
      <c r="I224" s="19">
        <f t="shared" si="58"/>
        <v>4</v>
      </c>
      <c r="J224" s="19">
        <f t="shared" si="59"/>
        <v>0</v>
      </c>
      <c r="K224" s="19">
        <f t="shared" si="60"/>
        <v>0</v>
      </c>
      <c r="L224" s="19">
        <f t="shared" si="61"/>
        <v>0</v>
      </c>
      <c r="M224" s="19">
        <f t="shared" si="62"/>
        <v>0</v>
      </c>
      <c r="N224" s="19">
        <f t="shared" si="63"/>
        <v>20</v>
      </c>
      <c r="O224" s="20">
        <f t="shared" si="64"/>
        <v>5</v>
      </c>
      <c r="P224" s="20">
        <f t="shared" si="65"/>
        <v>5</v>
      </c>
      <c r="Q224" s="20">
        <f t="shared" si="66"/>
        <v>5</v>
      </c>
      <c r="R224" s="21" t="e">
        <f>+Q224/#REF!</f>
        <v>#REF!</v>
      </c>
      <c r="S224" s="21" t="e">
        <f t="shared" si="67"/>
        <v>#REF!</v>
      </c>
      <c r="T224" s="19" t="e">
        <f t="shared" si="68"/>
        <v>#REF!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22"/>
      <c r="AK224" s="22"/>
      <c r="AL224" s="22"/>
      <c r="AM224" s="22"/>
      <c r="AN224" s="22"/>
      <c r="AO224" s="22"/>
    </row>
    <row r="225" spans="1:94" s="17" customFormat="1" ht="17.100000000000001" customHeight="1">
      <c r="A225" s="13">
        <f t="shared" si="70"/>
        <v>184</v>
      </c>
      <c r="B225" s="14" t="s">
        <v>89</v>
      </c>
      <c r="C225" s="15" t="s">
        <v>90</v>
      </c>
      <c r="D225" s="16" t="s">
        <v>91</v>
      </c>
      <c r="E225" s="44" t="s">
        <v>527</v>
      </c>
      <c r="F225" s="18"/>
      <c r="G225" s="19">
        <f t="shared" si="56"/>
        <v>29</v>
      </c>
      <c r="H225" s="19">
        <f t="shared" si="57"/>
        <v>5</v>
      </c>
      <c r="I225" s="19">
        <f t="shared" si="58"/>
        <v>4</v>
      </c>
      <c r="J225" s="19">
        <f t="shared" si="59"/>
        <v>0</v>
      </c>
      <c r="K225" s="19">
        <f t="shared" si="60"/>
        <v>0</v>
      </c>
      <c r="L225" s="19">
        <f t="shared" si="61"/>
        <v>0</v>
      </c>
      <c r="M225" s="19">
        <f t="shared" si="62"/>
        <v>0</v>
      </c>
      <c r="N225" s="19">
        <f t="shared" si="63"/>
        <v>20</v>
      </c>
      <c r="O225" s="20">
        <f t="shared" si="64"/>
        <v>5</v>
      </c>
      <c r="P225" s="20">
        <f t="shared" si="65"/>
        <v>5</v>
      </c>
      <c r="Q225" s="20">
        <f t="shared" si="66"/>
        <v>5</v>
      </c>
      <c r="R225" s="21" t="e">
        <f>+Q225/#REF!</f>
        <v>#REF!</v>
      </c>
      <c r="S225" s="21" t="e">
        <f t="shared" si="67"/>
        <v>#REF!</v>
      </c>
      <c r="T225" s="19" t="e">
        <f t="shared" si="68"/>
        <v>#REF!</v>
      </c>
      <c r="U225" s="18"/>
      <c r="V225" s="18"/>
      <c r="W225" s="18"/>
      <c r="X225" s="18"/>
      <c r="Y225" s="18"/>
      <c r="AJ225" s="22"/>
      <c r="AK225" s="22"/>
      <c r="AL225" s="22"/>
      <c r="AM225" s="22"/>
      <c r="AN225" s="22"/>
      <c r="AO225" s="22"/>
    </row>
    <row r="226" spans="1:94" s="17" customFormat="1" ht="17.100000000000001" customHeight="1">
      <c r="A226" s="13">
        <f t="shared" si="70"/>
        <v>185</v>
      </c>
      <c r="B226" s="36" t="s">
        <v>89</v>
      </c>
      <c r="C226" s="37" t="s">
        <v>528</v>
      </c>
      <c r="D226" s="38" t="s">
        <v>529</v>
      </c>
      <c r="E226" s="44" t="s">
        <v>150</v>
      </c>
      <c r="F226" s="18"/>
      <c r="G226" s="19">
        <f t="shared" si="56"/>
        <v>35</v>
      </c>
      <c r="H226" s="19">
        <f t="shared" si="57"/>
        <v>6</v>
      </c>
      <c r="I226" s="19">
        <f t="shared" si="58"/>
        <v>5</v>
      </c>
      <c r="J226" s="19">
        <f t="shared" si="59"/>
        <v>0</v>
      </c>
      <c r="K226" s="19">
        <f t="shared" si="60"/>
        <v>0</v>
      </c>
      <c r="L226" s="19">
        <f t="shared" si="61"/>
        <v>0</v>
      </c>
      <c r="M226" s="19">
        <f t="shared" si="62"/>
        <v>0</v>
      </c>
      <c r="N226" s="19">
        <f t="shared" si="63"/>
        <v>24</v>
      </c>
      <c r="O226" s="20">
        <f t="shared" si="64"/>
        <v>6</v>
      </c>
      <c r="P226" s="20">
        <f t="shared" si="65"/>
        <v>6</v>
      </c>
      <c r="Q226" s="20">
        <f t="shared" si="66"/>
        <v>6</v>
      </c>
      <c r="R226" s="21" t="e">
        <f>+Q226/#REF!</f>
        <v>#REF!</v>
      </c>
      <c r="S226" s="21" t="e">
        <f t="shared" si="67"/>
        <v>#REF!</v>
      </c>
      <c r="T226" s="19" t="e">
        <f t="shared" si="68"/>
        <v>#REF!</v>
      </c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</row>
    <row r="227" spans="1:94" s="17" customFormat="1" ht="17.100000000000001" customHeight="1">
      <c r="A227" s="13">
        <f t="shared" si="70"/>
        <v>186</v>
      </c>
      <c r="B227" s="14" t="s">
        <v>89</v>
      </c>
      <c r="C227" s="15" t="s">
        <v>263</v>
      </c>
      <c r="D227" s="16" t="s">
        <v>264</v>
      </c>
      <c r="E227" s="44" t="s">
        <v>530</v>
      </c>
      <c r="F227" s="18"/>
      <c r="G227" s="19">
        <f t="shared" si="56"/>
        <v>47</v>
      </c>
      <c r="H227" s="19">
        <f t="shared" si="57"/>
        <v>8</v>
      </c>
      <c r="I227" s="19">
        <f t="shared" si="58"/>
        <v>7</v>
      </c>
      <c r="J227" s="19">
        <f t="shared" si="59"/>
        <v>0</v>
      </c>
      <c r="K227" s="19">
        <f t="shared" si="60"/>
        <v>0</v>
      </c>
      <c r="L227" s="19">
        <f t="shared" si="61"/>
        <v>0</v>
      </c>
      <c r="M227" s="19">
        <f t="shared" si="62"/>
        <v>0</v>
      </c>
      <c r="N227" s="19">
        <f t="shared" si="63"/>
        <v>32</v>
      </c>
      <c r="O227" s="20">
        <f t="shared" si="64"/>
        <v>8</v>
      </c>
      <c r="P227" s="20">
        <f t="shared" si="65"/>
        <v>8</v>
      </c>
      <c r="Q227" s="20">
        <f t="shared" si="66"/>
        <v>8</v>
      </c>
      <c r="R227" s="21" t="e">
        <f>+Q227/#REF!</f>
        <v>#REF!</v>
      </c>
      <c r="S227" s="21" t="e">
        <f t="shared" si="67"/>
        <v>#REF!</v>
      </c>
      <c r="T227" s="19" t="e">
        <f t="shared" si="68"/>
        <v>#REF!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</row>
    <row r="228" spans="1:94" s="18" customFormat="1" ht="17.100000000000001" customHeight="1">
      <c r="A228" s="13">
        <f t="shared" si="70"/>
        <v>187</v>
      </c>
      <c r="B228" s="33" t="s">
        <v>531</v>
      </c>
      <c r="C228" s="34" t="s">
        <v>532</v>
      </c>
      <c r="D228" s="35" t="s">
        <v>533</v>
      </c>
      <c r="E228" s="44" t="s">
        <v>521</v>
      </c>
      <c r="G228" s="19">
        <f t="shared" si="56"/>
        <v>29</v>
      </c>
      <c r="H228" s="19">
        <f t="shared" si="57"/>
        <v>5</v>
      </c>
      <c r="I228" s="19">
        <f t="shared" si="58"/>
        <v>4</v>
      </c>
      <c r="J228" s="19">
        <f t="shared" si="59"/>
        <v>0</v>
      </c>
      <c r="K228" s="19">
        <f t="shared" si="60"/>
        <v>0</v>
      </c>
      <c r="L228" s="19">
        <f t="shared" si="61"/>
        <v>0</v>
      </c>
      <c r="M228" s="19">
        <f t="shared" si="62"/>
        <v>0</v>
      </c>
      <c r="N228" s="19">
        <f t="shared" si="63"/>
        <v>20</v>
      </c>
      <c r="O228" s="20">
        <f t="shared" si="64"/>
        <v>5</v>
      </c>
      <c r="P228" s="20">
        <f t="shared" si="65"/>
        <v>5</v>
      </c>
      <c r="Q228" s="20">
        <f t="shared" si="66"/>
        <v>5</v>
      </c>
      <c r="R228" s="21" t="e">
        <f>+Q228/#REF!</f>
        <v>#REF!</v>
      </c>
      <c r="S228" s="21" t="e">
        <f t="shared" si="67"/>
        <v>#REF!</v>
      </c>
      <c r="T228" s="19" t="e">
        <f t="shared" si="68"/>
        <v>#REF!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22"/>
      <c r="AK228" s="22"/>
      <c r="AL228" s="22"/>
      <c r="AM228" s="22"/>
      <c r="AN228" s="22"/>
      <c r="AO228" s="22"/>
    </row>
    <row r="229" spans="1:94" s="18" customFormat="1" ht="17.100000000000001" customHeight="1">
      <c r="A229" s="13">
        <f t="shared" si="70"/>
        <v>188</v>
      </c>
      <c r="B229" s="14" t="s">
        <v>531</v>
      </c>
      <c r="C229" s="15" t="s">
        <v>534</v>
      </c>
      <c r="D229" s="16" t="s">
        <v>535</v>
      </c>
      <c r="E229" s="44" t="s">
        <v>536</v>
      </c>
      <c r="G229" s="19">
        <f t="shared" si="56"/>
        <v>40</v>
      </c>
      <c r="H229" s="19">
        <f t="shared" si="57"/>
        <v>6</v>
      </c>
      <c r="I229" s="19">
        <f t="shared" si="58"/>
        <v>4</v>
      </c>
      <c r="J229" s="19">
        <f t="shared" si="59"/>
        <v>0</v>
      </c>
      <c r="K229" s="19">
        <f t="shared" si="60"/>
        <v>0</v>
      </c>
      <c r="L229" s="19">
        <f t="shared" si="61"/>
        <v>2</v>
      </c>
      <c r="M229" s="19">
        <f t="shared" si="62"/>
        <v>4</v>
      </c>
      <c r="N229" s="19">
        <f t="shared" si="63"/>
        <v>24</v>
      </c>
      <c r="O229" s="20">
        <f t="shared" si="64"/>
        <v>6</v>
      </c>
      <c r="P229" s="20">
        <f t="shared" si="65"/>
        <v>6</v>
      </c>
      <c r="Q229" s="20">
        <f t="shared" si="66"/>
        <v>6</v>
      </c>
      <c r="R229" s="21" t="e">
        <f>+Q229/#REF!</f>
        <v>#REF!</v>
      </c>
      <c r="S229" s="21" t="e">
        <f t="shared" si="67"/>
        <v>#REF!</v>
      </c>
      <c r="T229" s="19" t="e">
        <f t="shared" si="68"/>
        <v>#REF!</v>
      </c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22"/>
      <c r="AK229" s="22"/>
      <c r="AL229" s="22"/>
      <c r="AM229" s="22"/>
      <c r="AN229" s="22"/>
      <c r="AO229" s="22"/>
    </row>
    <row r="230" spans="1:94" s="18" customFormat="1" ht="17.100000000000001" customHeight="1">
      <c r="A230" s="13">
        <f t="shared" si="70"/>
        <v>189</v>
      </c>
      <c r="B230" s="14" t="s">
        <v>531</v>
      </c>
      <c r="C230" s="15" t="s">
        <v>537</v>
      </c>
      <c r="D230" s="16" t="s">
        <v>538</v>
      </c>
      <c r="E230" s="44" t="s">
        <v>484</v>
      </c>
      <c r="G230" s="19">
        <f t="shared" si="56"/>
        <v>40</v>
      </c>
      <c r="H230" s="19">
        <f t="shared" si="57"/>
        <v>6</v>
      </c>
      <c r="I230" s="19">
        <f t="shared" si="58"/>
        <v>4</v>
      </c>
      <c r="J230" s="19">
        <f t="shared" si="59"/>
        <v>0</v>
      </c>
      <c r="K230" s="19">
        <f t="shared" si="60"/>
        <v>0</v>
      </c>
      <c r="L230" s="19">
        <f t="shared" si="61"/>
        <v>2</v>
      </c>
      <c r="M230" s="19">
        <f t="shared" si="62"/>
        <v>4</v>
      </c>
      <c r="N230" s="19">
        <f t="shared" si="63"/>
        <v>24</v>
      </c>
      <c r="O230" s="20">
        <f t="shared" si="64"/>
        <v>6</v>
      </c>
      <c r="P230" s="20">
        <f t="shared" si="65"/>
        <v>6</v>
      </c>
      <c r="Q230" s="20">
        <f t="shared" si="66"/>
        <v>6</v>
      </c>
      <c r="R230" s="21" t="e">
        <f>+Q230/#REF!</f>
        <v>#REF!</v>
      </c>
      <c r="S230" s="21" t="e">
        <f t="shared" si="67"/>
        <v>#REF!</v>
      </c>
      <c r="T230" s="19" t="e">
        <f t="shared" si="68"/>
        <v>#REF!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22"/>
      <c r="AK230" s="22"/>
      <c r="AL230" s="22"/>
      <c r="AM230" s="22"/>
      <c r="AN230" s="22"/>
      <c r="AO230" s="22"/>
    </row>
    <row r="231" spans="1:94" s="18" customFormat="1" ht="17.100000000000001" customHeight="1">
      <c r="A231" s="13">
        <f t="shared" ref="A231" si="72">+ROW()-41</f>
        <v>190</v>
      </c>
      <c r="B231" s="14" t="s">
        <v>93</v>
      </c>
      <c r="C231" s="15" t="s">
        <v>289</v>
      </c>
      <c r="D231" s="16" t="s">
        <v>290</v>
      </c>
      <c r="E231" s="44" t="s">
        <v>291</v>
      </c>
      <c r="G231" s="19">
        <f t="shared" si="56"/>
        <v>35</v>
      </c>
      <c r="H231" s="19">
        <f t="shared" si="57"/>
        <v>6</v>
      </c>
      <c r="I231" s="19">
        <f t="shared" si="58"/>
        <v>5</v>
      </c>
      <c r="J231" s="19">
        <f t="shared" si="59"/>
        <v>0</v>
      </c>
      <c r="K231" s="19">
        <f t="shared" si="60"/>
        <v>0</v>
      </c>
      <c r="L231" s="19">
        <f t="shared" si="61"/>
        <v>0</v>
      </c>
      <c r="M231" s="19">
        <f t="shared" si="62"/>
        <v>0</v>
      </c>
      <c r="N231" s="19">
        <f t="shared" si="63"/>
        <v>24</v>
      </c>
      <c r="O231" s="20">
        <f t="shared" si="64"/>
        <v>6</v>
      </c>
      <c r="P231" s="20">
        <f t="shared" si="65"/>
        <v>6</v>
      </c>
      <c r="Q231" s="20">
        <f t="shared" si="66"/>
        <v>6</v>
      </c>
      <c r="R231" s="21" t="e">
        <f>+Q231/#REF!</f>
        <v>#REF!</v>
      </c>
      <c r="S231" s="21" t="e">
        <f t="shared" si="67"/>
        <v>#REF!</v>
      </c>
      <c r="T231" s="19" t="e">
        <f t="shared" si="68"/>
        <v>#REF!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22"/>
      <c r="AK231" s="22"/>
      <c r="AL231" s="22"/>
      <c r="AM231" s="22"/>
      <c r="AN231" s="22"/>
      <c r="AO231" s="22"/>
    </row>
    <row r="232" spans="1:94" s="18" customFormat="1" ht="17.100000000000001" customHeight="1">
      <c r="A232" s="13">
        <f t="shared" si="70"/>
        <v>191</v>
      </c>
      <c r="B232" s="14" t="s">
        <v>93</v>
      </c>
      <c r="C232" s="15" t="s">
        <v>539</v>
      </c>
      <c r="D232" s="16" t="s">
        <v>540</v>
      </c>
      <c r="E232" s="44" t="s">
        <v>286</v>
      </c>
      <c r="G232" s="19">
        <f t="shared" si="56"/>
        <v>40</v>
      </c>
      <c r="H232" s="19">
        <f t="shared" si="57"/>
        <v>6</v>
      </c>
      <c r="I232" s="19">
        <f t="shared" si="58"/>
        <v>4</v>
      </c>
      <c r="J232" s="19">
        <f t="shared" si="59"/>
        <v>0</v>
      </c>
      <c r="K232" s="19">
        <f t="shared" si="60"/>
        <v>0</v>
      </c>
      <c r="L232" s="19">
        <f t="shared" si="61"/>
        <v>2</v>
      </c>
      <c r="M232" s="19">
        <f t="shared" si="62"/>
        <v>4</v>
      </c>
      <c r="N232" s="19">
        <f t="shared" si="63"/>
        <v>24</v>
      </c>
      <c r="O232" s="20">
        <f t="shared" si="64"/>
        <v>6</v>
      </c>
      <c r="P232" s="20">
        <f t="shared" si="65"/>
        <v>6</v>
      </c>
      <c r="Q232" s="20">
        <f t="shared" si="66"/>
        <v>6</v>
      </c>
      <c r="R232" s="21" t="e">
        <f>+Q232/#REF!</f>
        <v>#REF!</v>
      </c>
      <c r="S232" s="21" t="e">
        <f t="shared" si="67"/>
        <v>#REF!</v>
      </c>
      <c r="T232" s="19" t="e">
        <f t="shared" si="68"/>
        <v>#REF!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22"/>
      <c r="AK232" s="22"/>
      <c r="AL232" s="22"/>
      <c r="AM232" s="22"/>
      <c r="AN232" s="22"/>
      <c r="AO232" s="22"/>
    </row>
    <row r="233" spans="1:94" s="17" customFormat="1" ht="17.100000000000001" customHeight="1">
      <c r="A233" s="13">
        <f t="shared" si="70"/>
        <v>192</v>
      </c>
      <c r="B233" s="14" t="s">
        <v>93</v>
      </c>
      <c r="C233" s="15" t="s">
        <v>541</v>
      </c>
      <c r="D233" s="16" t="s">
        <v>542</v>
      </c>
      <c r="E233" s="44" t="s">
        <v>279</v>
      </c>
      <c r="F233" s="18"/>
      <c r="G233" s="19">
        <f t="shared" si="56"/>
        <v>29</v>
      </c>
      <c r="H233" s="19">
        <f t="shared" si="57"/>
        <v>0</v>
      </c>
      <c r="I233" s="19">
        <f t="shared" si="58"/>
        <v>4</v>
      </c>
      <c r="J233" s="19">
        <f t="shared" si="59"/>
        <v>5</v>
      </c>
      <c r="K233" s="19">
        <f t="shared" si="60"/>
        <v>0</v>
      </c>
      <c r="L233" s="19">
        <f t="shared" si="61"/>
        <v>0</v>
      </c>
      <c r="M233" s="19">
        <f t="shared" si="62"/>
        <v>0</v>
      </c>
      <c r="N233" s="19">
        <f t="shared" si="63"/>
        <v>20</v>
      </c>
      <c r="O233" s="20">
        <f t="shared" si="64"/>
        <v>5</v>
      </c>
      <c r="P233" s="20">
        <f t="shared" si="65"/>
        <v>5</v>
      </c>
      <c r="Q233" s="20">
        <f t="shared" si="66"/>
        <v>5</v>
      </c>
      <c r="R233" s="21" t="e">
        <f>+Q233/#REF!</f>
        <v>#REF!</v>
      </c>
      <c r="S233" s="21" t="e">
        <f t="shared" si="67"/>
        <v>#REF!</v>
      </c>
      <c r="T233" s="19" t="e">
        <f t="shared" si="68"/>
        <v>#REF!</v>
      </c>
      <c r="U233" s="18"/>
      <c r="V233" s="18"/>
      <c r="W233" s="18"/>
      <c r="X233" s="18"/>
      <c r="Y233" s="18"/>
      <c r="AJ233" s="22"/>
      <c r="AK233" s="22"/>
      <c r="AL233" s="22"/>
      <c r="AM233" s="22"/>
      <c r="AN233" s="22"/>
      <c r="AO233" s="22"/>
    </row>
    <row r="234" spans="1:94" s="18" customFormat="1" ht="17.100000000000001" customHeight="1">
      <c r="A234" s="13">
        <f t="shared" si="70"/>
        <v>193</v>
      </c>
      <c r="B234" s="14" t="s">
        <v>93</v>
      </c>
      <c r="C234" s="15" t="s">
        <v>94</v>
      </c>
      <c r="D234" s="16" t="s">
        <v>95</v>
      </c>
      <c r="E234" s="44" t="s">
        <v>543</v>
      </c>
      <c r="G234" s="19">
        <f t="shared" si="56"/>
        <v>29</v>
      </c>
      <c r="H234" s="19">
        <f t="shared" si="57"/>
        <v>5</v>
      </c>
      <c r="I234" s="19">
        <f t="shared" si="58"/>
        <v>4</v>
      </c>
      <c r="J234" s="19">
        <f t="shared" si="59"/>
        <v>0</v>
      </c>
      <c r="K234" s="19">
        <f t="shared" si="60"/>
        <v>0</v>
      </c>
      <c r="L234" s="19">
        <f t="shared" si="61"/>
        <v>0</v>
      </c>
      <c r="M234" s="19">
        <f t="shared" si="62"/>
        <v>0</v>
      </c>
      <c r="N234" s="19">
        <f t="shared" si="63"/>
        <v>20</v>
      </c>
      <c r="O234" s="20">
        <f t="shared" si="64"/>
        <v>5</v>
      </c>
      <c r="P234" s="20">
        <f t="shared" si="65"/>
        <v>5</v>
      </c>
      <c r="Q234" s="20">
        <f t="shared" si="66"/>
        <v>5</v>
      </c>
      <c r="R234" s="21" t="e">
        <f>+Q234/#REF!</f>
        <v>#REF!</v>
      </c>
      <c r="S234" s="21" t="e">
        <f t="shared" si="67"/>
        <v>#REF!</v>
      </c>
      <c r="T234" s="19" t="e">
        <f t="shared" si="68"/>
        <v>#REF!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22"/>
      <c r="AK234" s="22"/>
      <c r="AL234" s="22"/>
      <c r="AM234" s="22"/>
      <c r="AN234" s="22"/>
      <c r="AO234" s="22"/>
    </row>
    <row r="235" spans="1:94" s="18" customFormat="1" ht="17.100000000000001" customHeight="1">
      <c r="A235" s="13">
        <f t="shared" si="70"/>
        <v>194</v>
      </c>
      <c r="B235" s="14" t="s">
        <v>93</v>
      </c>
      <c r="C235" s="15" t="s">
        <v>544</v>
      </c>
      <c r="D235" s="16" t="s">
        <v>545</v>
      </c>
      <c r="E235" s="44" t="s">
        <v>546</v>
      </c>
      <c r="G235" s="19">
        <f t="shared" si="56"/>
        <v>29</v>
      </c>
      <c r="H235" s="19">
        <f t="shared" si="57"/>
        <v>5</v>
      </c>
      <c r="I235" s="19">
        <f t="shared" si="58"/>
        <v>4</v>
      </c>
      <c r="J235" s="19">
        <f t="shared" si="59"/>
        <v>0</v>
      </c>
      <c r="K235" s="19">
        <f t="shared" si="60"/>
        <v>0</v>
      </c>
      <c r="L235" s="19">
        <f t="shared" si="61"/>
        <v>0</v>
      </c>
      <c r="M235" s="19">
        <f t="shared" si="62"/>
        <v>0</v>
      </c>
      <c r="N235" s="19">
        <f t="shared" si="63"/>
        <v>20</v>
      </c>
      <c r="O235" s="20">
        <f t="shared" si="64"/>
        <v>5</v>
      </c>
      <c r="P235" s="20">
        <f t="shared" si="65"/>
        <v>5</v>
      </c>
      <c r="Q235" s="20">
        <f t="shared" si="66"/>
        <v>5</v>
      </c>
      <c r="R235" s="21" t="e">
        <f>+Q235/#REF!</f>
        <v>#REF!</v>
      </c>
      <c r="S235" s="21" t="e">
        <f t="shared" si="67"/>
        <v>#REF!</v>
      </c>
      <c r="T235" s="19" t="e">
        <f t="shared" si="68"/>
        <v>#REF!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22"/>
      <c r="AK235" s="22"/>
      <c r="AL235" s="22"/>
      <c r="AM235" s="22"/>
      <c r="AN235" s="22"/>
      <c r="AO235" s="22"/>
    </row>
    <row r="236" spans="1:94" s="18" customFormat="1" ht="17.100000000000001" customHeight="1">
      <c r="A236" s="13">
        <f t="shared" si="70"/>
        <v>195</v>
      </c>
      <c r="B236" s="14" t="s">
        <v>93</v>
      </c>
      <c r="C236" s="15" t="s">
        <v>97</v>
      </c>
      <c r="D236" s="16" t="s">
        <v>98</v>
      </c>
      <c r="E236" s="44" t="s">
        <v>547</v>
      </c>
      <c r="G236" s="19">
        <f t="shared" si="56"/>
        <v>29</v>
      </c>
      <c r="H236" s="19">
        <f t="shared" si="57"/>
        <v>6</v>
      </c>
      <c r="I236" s="19">
        <f t="shared" si="58"/>
        <v>3</v>
      </c>
      <c r="J236" s="19">
        <f t="shared" si="59"/>
        <v>0</v>
      </c>
      <c r="K236" s="19">
        <f t="shared" si="60"/>
        <v>0</v>
      </c>
      <c r="L236" s="19">
        <f t="shared" si="61"/>
        <v>0</v>
      </c>
      <c r="M236" s="19">
        <f t="shared" si="62"/>
        <v>0</v>
      </c>
      <c r="N236" s="19">
        <f t="shared" si="63"/>
        <v>20</v>
      </c>
      <c r="O236" s="20">
        <f t="shared" si="64"/>
        <v>5</v>
      </c>
      <c r="P236" s="20">
        <f t="shared" si="65"/>
        <v>5</v>
      </c>
      <c r="Q236" s="20">
        <f t="shared" si="66"/>
        <v>5</v>
      </c>
      <c r="R236" s="21" t="e">
        <f>+Q236/#REF!</f>
        <v>#REF!</v>
      </c>
      <c r="S236" s="21" t="e">
        <f t="shared" si="67"/>
        <v>#REF!</v>
      </c>
      <c r="T236" s="19" t="e">
        <f t="shared" si="68"/>
        <v>#REF!</v>
      </c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22"/>
      <c r="AK236" s="22"/>
      <c r="AL236" s="22"/>
      <c r="AM236" s="22"/>
      <c r="AN236" s="22"/>
      <c r="AO236" s="22"/>
    </row>
    <row r="237" spans="1:94" s="17" customFormat="1" ht="17.100000000000001" customHeight="1">
      <c r="A237" s="13">
        <f t="shared" si="70"/>
        <v>196</v>
      </c>
      <c r="B237" s="14" t="s">
        <v>93</v>
      </c>
      <c r="C237" s="15" t="s">
        <v>548</v>
      </c>
      <c r="D237" s="16" t="s">
        <v>549</v>
      </c>
      <c r="E237" s="44" t="s">
        <v>550</v>
      </c>
      <c r="F237" s="18"/>
      <c r="G237" s="19">
        <f t="shared" si="56"/>
        <v>29</v>
      </c>
      <c r="H237" s="19">
        <f t="shared" si="57"/>
        <v>5</v>
      </c>
      <c r="I237" s="19">
        <f t="shared" si="58"/>
        <v>4</v>
      </c>
      <c r="J237" s="19">
        <f t="shared" si="59"/>
        <v>0</v>
      </c>
      <c r="K237" s="19">
        <f t="shared" si="60"/>
        <v>0</v>
      </c>
      <c r="L237" s="19">
        <f t="shared" si="61"/>
        <v>0</v>
      </c>
      <c r="M237" s="19">
        <f t="shared" si="62"/>
        <v>0</v>
      </c>
      <c r="N237" s="19">
        <f t="shared" si="63"/>
        <v>20</v>
      </c>
      <c r="O237" s="20">
        <f t="shared" si="64"/>
        <v>5</v>
      </c>
      <c r="P237" s="20">
        <f t="shared" si="65"/>
        <v>5</v>
      </c>
      <c r="Q237" s="20">
        <f t="shared" si="66"/>
        <v>5</v>
      </c>
      <c r="R237" s="21" t="e">
        <f>+Q237/#REF!</f>
        <v>#REF!</v>
      </c>
      <c r="S237" s="21" t="e">
        <f t="shared" si="67"/>
        <v>#REF!</v>
      </c>
      <c r="T237" s="19" t="e">
        <f t="shared" si="68"/>
        <v>#REF!</v>
      </c>
      <c r="U237" s="18"/>
      <c r="V237" s="18"/>
      <c r="W237" s="18"/>
      <c r="X237" s="18"/>
      <c r="Y237" s="18"/>
      <c r="AJ237" s="22"/>
      <c r="AK237" s="22"/>
      <c r="AL237" s="22"/>
      <c r="AM237" s="22"/>
      <c r="AN237" s="22"/>
      <c r="AO237" s="22"/>
    </row>
    <row r="238" spans="1:94" s="18" customFormat="1" ht="17.100000000000001" customHeight="1">
      <c r="A238" s="13">
        <f t="shared" si="70"/>
        <v>197</v>
      </c>
      <c r="B238" s="14" t="s">
        <v>93</v>
      </c>
      <c r="C238" s="15" t="s">
        <v>99</v>
      </c>
      <c r="D238" s="16" t="s">
        <v>100</v>
      </c>
      <c r="E238" s="44" t="s">
        <v>551</v>
      </c>
      <c r="G238" s="19">
        <f t="shared" si="56"/>
        <v>29</v>
      </c>
      <c r="H238" s="19">
        <f t="shared" si="57"/>
        <v>5</v>
      </c>
      <c r="I238" s="19">
        <f t="shared" si="58"/>
        <v>4</v>
      </c>
      <c r="J238" s="19">
        <f t="shared" si="59"/>
        <v>0</v>
      </c>
      <c r="K238" s="19">
        <f t="shared" si="60"/>
        <v>0</v>
      </c>
      <c r="L238" s="19">
        <f t="shared" si="61"/>
        <v>0</v>
      </c>
      <c r="M238" s="19">
        <f t="shared" si="62"/>
        <v>0</v>
      </c>
      <c r="N238" s="19">
        <f t="shared" si="63"/>
        <v>20</v>
      </c>
      <c r="O238" s="20">
        <f t="shared" si="64"/>
        <v>5</v>
      </c>
      <c r="P238" s="20">
        <f t="shared" si="65"/>
        <v>5</v>
      </c>
      <c r="Q238" s="20">
        <f t="shared" si="66"/>
        <v>5</v>
      </c>
      <c r="R238" s="21" t="e">
        <f>+Q238/#REF!</f>
        <v>#REF!</v>
      </c>
      <c r="S238" s="21" t="e">
        <f t="shared" si="67"/>
        <v>#REF!</v>
      </c>
      <c r="T238" s="19" t="e">
        <f t="shared" si="68"/>
        <v>#REF!</v>
      </c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22"/>
      <c r="AK238" s="22"/>
      <c r="AL238" s="22"/>
      <c r="AM238" s="22"/>
      <c r="AN238" s="22"/>
      <c r="AO238" s="22"/>
    </row>
    <row r="239" spans="1:94" s="18" customFormat="1" ht="17.100000000000001" customHeight="1">
      <c r="A239" s="13">
        <f t="shared" si="70"/>
        <v>198</v>
      </c>
      <c r="B239" s="14" t="s">
        <v>93</v>
      </c>
      <c r="C239" s="15" t="s">
        <v>102</v>
      </c>
      <c r="D239" s="16" t="s">
        <v>103</v>
      </c>
      <c r="E239" s="44" t="s">
        <v>206</v>
      </c>
      <c r="G239" s="19">
        <f t="shared" si="56"/>
        <v>29</v>
      </c>
      <c r="H239" s="19">
        <f t="shared" si="57"/>
        <v>5</v>
      </c>
      <c r="I239" s="19">
        <f t="shared" si="58"/>
        <v>4</v>
      </c>
      <c r="J239" s="19">
        <f t="shared" si="59"/>
        <v>0</v>
      </c>
      <c r="K239" s="19">
        <f t="shared" si="60"/>
        <v>0</v>
      </c>
      <c r="L239" s="19">
        <f t="shared" si="61"/>
        <v>0</v>
      </c>
      <c r="M239" s="19">
        <f t="shared" si="62"/>
        <v>0</v>
      </c>
      <c r="N239" s="19">
        <f t="shared" si="63"/>
        <v>20</v>
      </c>
      <c r="O239" s="20">
        <f t="shared" si="64"/>
        <v>5</v>
      </c>
      <c r="P239" s="20">
        <f t="shared" si="65"/>
        <v>5</v>
      </c>
      <c r="Q239" s="20">
        <f t="shared" si="66"/>
        <v>5</v>
      </c>
      <c r="R239" s="21" t="e">
        <f>+Q239/#REF!</f>
        <v>#REF!</v>
      </c>
      <c r="S239" s="21" t="e">
        <f t="shared" si="67"/>
        <v>#REF!</v>
      </c>
      <c r="T239" s="19" t="e">
        <f t="shared" si="68"/>
        <v>#REF!</v>
      </c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22"/>
      <c r="AK239" s="22"/>
      <c r="AL239" s="22"/>
      <c r="AM239" s="22"/>
      <c r="AN239" s="22"/>
      <c r="AO239" s="22"/>
    </row>
    <row r="240" spans="1:94" s="18" customFormat="1" ht="17.100000000000001" customHeight="1">
      <c r="A240" s="13">
        <f t="shared" si="70"/>
        <v>199</v>
      </c>
      <c r="B240" s="14" t="s">
        <v>93</v>
      </c>
      <c r="C240" s="15" t="s">
        <v>104</v>
      </c>
      <c r="D240" s="16" t="s">
        <v>105</v>
      </c>
      <c r="E240" s="44" t="s">
        <v>265</v>
      </c>
      <c r="G240" s="19">
        <f t="shared" si="56"/>
        <v>29</v>
      </c>
      <c r="H240" s="19">
        <f t="shared" si="57"/>
        <v>5</v>
      </c>
      <c r="I240" s="19">
        <f t="shared" si="58"/>
        <v>4</v>
      </c>
      <c r="J240" s="19">
        <f t="shared" si="59"/>
        <v>0</v>
      </c>
      <c r="K240" s="19">
        <f t="shared" si="60"/>
        <v>0</v>
      </c>
      <c r="L240" s="19">
        <f t="shared" si="61"/>
        <v>0</v>
      </c>
      <c r="M240" s="19">
        <f t="shared" si="62"/>
        <v>0</v>
      </c>
      <c r="N240" s="19">
        <f t="shared" si="63"/>
        <v>20</v>
      </c>
      <c r="O240" s="20">
        <f t="shared" si="64"/>
        <v>5</v>
      </c>
      <c r="P240" s="20">
        <f t="shared" si="65"/>
        <v>5</v>
      </c>
      <c r="Q240" s="20">
        <f t="shared" si="66"/>
        <v>5</v>
      </c>
      <c r="R240" s="21" t="e">
        <f>+Q240/#REF!</f>
        <v>#REF!</v>
      </c>
      <c r="S240" s="21" t="e">
        <f t="shared" si="67"/>
        <v>#REF!</v>
      </c>
      <c r="T240" s="19" t="e">
        <f t="shared" si="68"/>
        <v>#REF!</v>
      </c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22"/>
      <c r="AK240" s="22"/>
      <c r="AL240" s="22"/>
      <c r="AM240" s="22"/>
      <c r="AN240" s="22"/>
      <c r="AO240" s="22"/>
    </row>
    <row r="241" spans="1:41" s="18" customFormat="1" ht="17.100000000000001" customHeight="1">
      <c r="A241" s="13">
        <f t="shared" ref="A241" si="73">+ROW()-41</f>
        <v>200</v>
      </c>
      <c r="B241" s="14" t="s">
        <v>93</v>
      </c>
      <c r="C241" s="15" t="s">
        <v>289</v>
      </c>
      <c r="D241" s="16" t="s">
        <v>290</v>
      </c>
      <c r="E241" s="44" t="s">
        <v>291</v>
      </c>
      <c r="G241" s="19">
        <f t="shared" si="56"/>
        <v>35</v>
      </c>
      <c r="H241" s="19">
        <f t="shared" si="57"/>
        <v>6</v>
      </c>
      <c r="I241" s="19">
        <f t="shared" si="58"/>
        <v>5</v>
      </c>
      <c r="J241" s="19">
        <f t="shared" si="59"/>
        <v>0</v>
      </c>
      <c r="K241" s="19">
        <f t="shared" si="60"/>
        <v>0</v>
      </c>
      <c r="L241" s="19">
        <f t="shared" si="61"/>
        <v>0</v>
      </c>
      <c r="M241" s="19">
        <f t="shared" si="62"/>
        <v>0</v>
      </c>
      <c r="N241" s="19">
        <f t="shared" si="63"/>
        <v>24</v>
      </c>
      <c r="O241" s="20">
        <f t="shared" si="64"/>
        <v>6</v>
      </c>
      <c r="P241" s="20">
        <f t="shared" si="65"/>
        <v>6</v>
      </c>
      <c r="Q241" s="20">
        <f t="shared" si="66"/>
        <v>6</v>
      </c>
      <c r="R241" s="21" t="e">
        <f>+Q241/#REF!</f>
        <v>#REF!</v>
      </c>
      <c r="S241" s="21" t="e">
        <f t="shared" si="67"/>
        <v>#REF!</v>
      </c>
      <c r="T241" s="19" t="e">
        <f t="shared" si="68"/>
        <v>#REF!</v>
      </c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22"/>
      <c r="AK241" s="22"/>
      <c r="AL241" s="22"/>
      <c r="AM241" s="22"/>
      <c r="AN241" s="22"/>
      <c r="AO241" s="22"/>
    </row>
    <row r="242" spans="1:41" s="18" customFormat="1" ht="17.100000000000001" customHeight="1">
      <c r="A242" s="13">
        <f t="shared" si="70"/>
        <v>201</v>
      </c>
      <c r="B242" s="14" t="s">
        <v>93</v>
      </c>
      <c r="C242" s="15" t="s">
        <v>284</v>
      </c>
      <c r="D242" s="16" t="s">
        <v>285</v>
      </c>
      <c r="E242" s="46" t="s">
        <v>484</v>
      </c>
      <c r="G242" s="19">
        <f t="shared" si="56"/>
        <v>40</v>
      </c>
      <c r="H242" s="19">
        <f t="shared" si="57"/>
        <v>6</v>
      </c>
      <c r="I242" s="19">
        <f t="shared" si="58"/>
        <v>4</v>
      </c>
      <c r="J242" s="19">
        <f t="shared" si="59"/>
        <v>0</v>
      </c>
      <c r="K242" s="19">
        <f t="shared" si="60"/>
        <v>0</v>
      </c>
      <c r="L242" s="19">
        <f t="shared" si="61"/>
        <v>2</v>
      </c>
      <c r="M242" s="19">
        <f t="shared" si="62"/>
        <v>4</v>
      </c>
      <c r="N242" s="19">
        <f t="shared" si="63"/>
        <v>24</v>
      </c>
      <c r="O242" s="20">
        <f t="shared" si="64"/>
        <v>6</v>
      </c>
      <c r="P242" s="20">
        <f t="shared" si="65"/>
        <v>6</v>
      </c>
      <c r="Q242" s="20">
        <f t="shared" si="66"/>
        <v>6</v>
      </c>
      <c r="R242" s="21" t="e">
        <f>+Q242/#REF!</f>
        <v>#REF!</v>
      </c>
      <c r="S242" s="21" t="e">
        <f t="shared" si="67"/>
        <v>#REF!</v>
      </c>
      <c r="T242" s="19" t="e">
        <f t="shared" si="68"/>
        <v>#REF!</v>
      </c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22"/>
      <c r="AK242" s="22"/>
      <c r="AL242" s="22"/>
      <c r="AM242" s="22"/>
      <c r="AN242" s="22"/>
      <c r="AO242" s="22"/>
    </row>
    <row r="243" spans="1:41" s="18" customFormat="1" ht="17.100000000000001" customHeight="1">
      <c r="A243" s="13">
        <f t="shared" si="70"/>
        <v>202</v>
      </c>
      <c r="B243" s="14" t="s">
        <v>93</v>
      </c>
      <c r="C243" s="15" t="s">
        <v>287</v>
      </c>
      <c r="D243" s="16" t="s">
        <v>288</v>
      </c>
      <c r="E243" s="46" t="s">
        <v>166</v>
      </c>
      <c r="G243" s="19">
        <f t="shared" si="56"/>
        <v>17</v>
      </c>
      <c r="H243" s="19">
        <f t="shared" si="57"/>
        <v>3</v>
      </c>
      <c r="I243" s="19">
        <f t="shared" si="58"/>
        <v>2</v>
      </c>
      <c r="J243" s="19">
        <f t="shared" si="59"/>
        <v>0</v>
      </c>
      <c r="K243" s="19">
        <f t="shared" si="60"/>
        <v>0</v>
      </c>
      <c r="L243" s="19">
        <f t="shared" si="61"/>
        <v>0</v>
      </c>
      <c r="M243" s="19">
        <f t="shared" si="62"/>
        <v>0</v>
      </c>
      <c r="N243" s="19">
        <f t="shared" si="63"/>
        <v>12</v>
      </c>
      <c r="O243" s="20">
        <f t="shared" si="64"/>
        <v>3</v>
      </c>
      <c r="P243" s="20">
        <f t="shared" si="65"/>
        <v>3</v>
      </c>
      <c r="Q243" s="20">
        <f t="shared" si="66"/>
        <v>3</v>
      </c>
      <c r="R243" s="21" t="e">
        <f>+Q243/#REF!</f>
        <v>#REF!</v>
      </c>
      <c r="S243" s="21" t="e">
        <f t="shared" si="67"/>
        <v>#REF!</v>
      </c>
      <c r="T243" s="19" t="e">
        <f t="shared" si="68"/>
        <v>#REF!</v>
      </c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22"/>
      <c r="AK243" s="22"/>
      <c r="AL243" s="22"/>
      <c r="AM243" s="22"/>
      <c r="AN243" s="22"/>
      <c r="AO243" s="22"/>
    </row>
    <row r="244" spans="1:41" s="26" customFormat="1" ht="17.100000000000001" customHeight="1">
      <c r="A244" s="13">
        <f t="shared" si="70"/>
        <v>203</v>
      </c>
      <c r="B244" s="14" t="s">
        <v>93</v>
      </c>
      <c r="C244" s="15" t="s">
        <v>552</v>
      </c>
      <c r="D244" s="16" t="s">
        <v>553</v>
      </c>
      <c r="E244" s="46" t="s">
        <v>484</v>
      </c>
      <c r="F244" s="18"/>
      <c r="G244" s="19">
        <f t="shared" si="56"/>
        <v>40</v>
      </c>
      <c r="H244" s="19">
        <f t="shared" si="57"/>
        <v>6</v>
      </c>
      <c r="I244" s="19">
        <f t="shared" si="58"/>
        <v>4</v>
      </c>
      <c r="J244" s="19">
        <f t="shared" si="59"/>
        <v>0</v>
      </c>
      <c r="K244" s="19">
        <f t="shared" si="60"/>
        <v>0</v>
      </c>
      <c r="L244" s="19">
        <f t="shared" si="61"/>
        <v>2</v>
      </c>
      <c r="M244" s="19">
        <f t="shared" si="62"/>
        <v>4</v>
      </c>
      <c r="N244" s="19">
        <f t="shared" si="63"/>
        <v>24</v>
      </c>
      <c r="O244" s="20">
        <f t="shared" si="64"/>
        <v>6</v>
      </c>
      <c r="P244" s="20">
        <f t="shared" si="65"/>
        <v>6</v>
      </c>
      <c r="Q244" s="20">
        <f t="shared" si="66"/>
        <v>6</v>
      </c>
      <c r="R244" s="21" t="e">
        <f>+Q244/#REF!</f>
        <v>#REF!</v>
      </c>
      <c r="S244" s="21" t="e">
        <f t="shared" si="67"/>
        <v>#REF!</v>
      </c>
      <c r="T244" s="19" t="e">
        <f t="shared" si="68"/>
        <v>#REF!</v>
      </c>
      <c r="U244" s="18"/>
      <c r="V244" s="18"/>
      <c r="W244" s="18"/>
      <c r="X244" s="18"/>
      <c r="Y244" s="18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22"/>
      <c r="AK244" s="22"/>
      <c r="AL244" s="22"/>
      <c r="AM244" s="22"/>
      <c r="AN244" s="22"/>
      <c r="AO244" s="22"/>
    </row>
    <row r="245" spans="1:41" s="26" customFormat="1" ht="17.100000000000001" customHeight="1">
      <c r="A245" s="13">
        <f t="shared" si="70"/>
        <v>204</v>
      </c>
      <c r="B245" s="14" t="s">
        <v>93</v>
      </c>
      <c r="C245" s="15" t="s">
        <v>263</v>
      </c>
      <c r="D245" s="16" t="s">
        <v>292</v>
      </c>
      <c r="E245" s="46" t="s">
        <v>554</v>
      </c>
      <c r="F245" s="18"/>
      <c r="G245" s="19">
        <f t="shared" si="56"/>
        <v>17</v>
      </c>
      <c r="H245" s="19">
        <f t="shared" si="57"/>
        <v>3</v>
      </c>
      <c r="I245" s="19">
        <f t="shared" si="58"/>
        <v>2</v>
      </c>
      <c r="J245" s="19">
        <f t="shared" si="59"/>
        <v>0</v>
      </c>
      <c r="K245" s="19">
        <f t="shared" si="60"/>
        <v>0</v>
      </c>
      <c r="L245" s="19">
        <f t="shared" si="61"/>
        <v>0</v>
      </c>
      <c r="M245" s="19">
        <f t="shared" si="62"/>
        <v>0</v>
      </c>
      <c r="N245" s="19">
        <f t="shared" si="63"/>
        <v>12</v>
      </c>
      <c r="O245" s="20">
        <f t="shared" si="64"/>
        <v>3</v>
      </c>
      <c r="P245" s="20">
        <f t="shared" si="65"/>
        <v>3</v>
      </c>
      <c r="Q245" s="20">
        <f t="shared" si="66"/>
        <v>3</v>
      </c>
      <c r="R245" s="21" t="e">
        <f>+Q245/#REF!</f>
        <v>#REF!</v>
      </c>
      <c r="S245" s="21" t="e">
        <f t="shared" si="67"/>
        <v>#REF!</v>
      </c>
      <c r="T245" s="19" t="e">
        <f t="shared" si="68"/>
        <v>#REF!</v>
      </c>
      <c r="U245" s="18"/>
      <c r="V245" s="18"/>
      <c r="W245" s="18"/>
      <c r="X245" s="18"/>
      <c r="Y245" s="18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22"/>
      <c r="AK245" s="22"/>
      <c r="AL245" s="22"/>
      <c r="AM245" s="22"/>
      <c r="AN245" s="22"/>
      <c r="AO245" s="22"/>
    </row>
    <row r="246" spans="1:41" s="26" customFormat="1" ht="17.100000000000001" customHeight="1">
      <c r="A246" s="13">
        <f t="shared" si="70"/>
        <v>205</v>
      </c>
      <c r="B246" s="27" t="s">
        <v>555</v>
      </c>
      <c r="C246" s="28" t="s">
        <v>556</v>
      </c>
      <c r="D246" s="25" t="s">
        <v>557</v>
      </c>
      <c r="E246" s="44" t="s">
        <v>558</v>
      </c>
      <c r="F246" s="18"/>
      <c r="G246" s="19">
        <f t="shared" si="56"/>
        <v>29</v>
      </c>
      <c r="H246" s="19">
        <f t="shared" si="57"/>
        <v>5</v>
      </c>
      <c r="I246" s="19">
        <f t="shared" si="58"/>
        <v>4</v>
      </c>
      <c r="J246" s="19">
        <f t="shared" si="59"/>
        <v>0</v>
      </c>
      <c r="K246" s="19">
        <f t="shared" si="60"/>
        <v>0</v>
      </c>
      <c r="L246" s="19">
        <f t="shared" si="61"/>
        <v>0</v>
      </c>
      <c r="M246" s="19">
        <f t="shared" si="62"/>
        <v>0</v>
      </c>
      <c r="N246" s="19">
        <f t="shared" si="63"/>
        <v>20</v>
      </c>
      <c r="O246" s="20">
        <f t="shared" si="64"/>
        <v>5</v>
      </c>
      <c r="P246" s="20">
        <f t="shared" si="65"/>
        <v>5</v>
      </c>
      <c r="Q246" s="20">
        <f t="shared" si="66"/>
        <v>5</v>
      </c>
      <c r="R246" s="21" t="e">
        <f>+Q246/#REF!</f>
        <v>#REF!</v>
      </c>
      <c r="S246" s="21" t="e">
        <f t="shared" si="67"/>
        <v>#REF!</v>
      </c>
      <c r="T246" s="19" t="e">
        <f t="shared" si="68"/>
        <v>#REF!</v>
      </c>
      <c r="U246" s="18"/>
      <c r="V246" s="18"/>
      <c r="W246" s="18"/>
      <c r="X246" s="18"/>
      <c r="Y246" s="18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22"/>
      <c r="AK246" s="22"/>
      <c r="AL246" s="22"/>
      <c r="AM246" s="22"/>
      <c r="AN246" s="22"/>
      <c r="AO246" s="22"/>
    </row>
    <row r="247" spans="1:41" s="26" customFormat="1" ht="17.100000000000001" customHeight="1">
      <c r="A247" s="13">
        <f t="shared" si="70"/>
        <v>206</v>
      </c>
      <c r="B247" s="14" t="s">
        <v>555</v>
      </c>
      <c r="C247" s="15" t="s">
        <v>559</v>
      </c>
      <c r="D247" s="16" t="s">
        <v>560</v>
      </c>
      <c r="E247" s="47" t="s">
        <v>146</v>
      </c>
      <c r="F247" s="18"/>
      <c r="G247" s="19">
        <f t="shared" si="56"/>
        <v>29</v>
      </c>
      <c r="H247" s="19">
        <f t="shared" si="57"/>
        <v>5</v>
      </c>
      <c r="I247" s="19">
        <f t="shared" si="58"/>
        <v>4</v>
      </c>
      <c r="J247" s="19">
        <f t="shared" si="59"/>
        <v>0</v>
      </c>
      <c r="K247" s="19">
        <f t="shared" si="60"/>
        <v>0</v>
      </c>
      <c r="L247" s="19">
        <f t="shared" si="61"/>
        <v>0</v>
      </c>
      <c r="M247" s="19">
        <f t="shared" si="62"/>
        <v>0</v>
      </c>
      <c r="N247" s="19">
        <f t="shared" si="63"/>
        <v>20</v>
      </c>
      <c r="O247" s="20">
        <f t="shared" si="64"/>
        <v>5</v>
      </c>
      <c r="P247" s="20">
        <f t="shared" si="65"/>
        <v>5</v>
      </c>
      <c r="Q247" s="20">
        <f t="shared" si="66"/>
        <v>5</v>
      </c>
      <c r="R247" s="21" t="e">
        <f>+Q247/#REF!</f>
        <v>#REF!</v>
      </c>
      <c r="S247" s="21" t="e">
        <f t="shared" si="67"/>
        <v>#REF!</v>
      </c>
      <c r="T247" s="19" t="e">
        <f t="shared" si="68"/>
        <v>#REF!</v>
      </c>
      <c r="U247" s="18"/>
      <c r="V247" s="18"/>
      <c r="W247" s="18"/>
      <c r="X247" s="18"/>
      <c r="Y247" s="18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22"/>
      <c r="AK247" s="22"/>
      <c r="AL247" s="22"/>
      <c r="AM247" s="22"/>
      <c r="AN247" s="22"/>
      <c r="AO247" s="22"/>
    </row>
    <row r="248" spans="1:41" s="26" customFormat="1" ht="17.100000000000001" customHeight="1">
      <c r="A248" s="13">
        <f t="shared" si="70"/>
        <v>207</v>
      </c>
      <c r="B248" s="27" t="s">
        <v>295</v>
      </c>
      <c r="C248" s="28" t="s">
        <v>561</v>
      </c>
      <c r="D248" s="25" t="s">
        <v>562</v>
      </c>
      <c r="E248" s="46" t="s">
        <v>521</v>
      </c>
      <c r="F248" s="18"/>
      <c r="G248" s="19">
        <f t="shared" si="56"/>
        <v>29</v>
      </c>
      <c r="H248" s="19">
        <f t="shared" si="57"/>
        <v>5</v>
      </c>
      <c r="I248" s="19">
        <f t="shared" si="58"/>
        <v>4</v>
      </c>
      <c r="J248" s="19">
        <f t="shared" si="59"/>
        <v>0</v>
      </c>
      <c r="K248" s="19">
        <f t="shared" si="60"/>
        <v>0</v>
      </c>
      <c r="L248" s="19">
        <f t="shared" si="61"/>
        <v>0</v>
      </c>
      <c r="M248" s="19">
        <f t="shared" si="62"/>
        <v>0</v>
      </c>
      <c r="N248" s="19">
        <f t="shared" si="63"/>
        <v>20</v>
      </c>
      <c r="O248" s="20">
        <f t="shared" si="64"/>
        <v>5</v>
      </c>
      <c r="P248" s="20">
        <f t="shared" si="65"/>
        <v>5</v>
      </c>
      <c r="Q248" s="20">
        <f t="shared" si="66"/>
        <v>5</v>
      </c>
      <c r="R248" s="21" t="e">
        <f>+Q248/#REF!</f>
        <v>#REF!</v>
      </c>
      <c r="S248" s="21" t="e">
        <f t="shared" si="67"/>
        <v>#REF!</v>
      </c>
      <c r="T248" s="19" t="e">
        <f t="shared" si="68"/>
        <v>#REF!</v>
      </c>
      <c r="U248" s="18"/>
      <c r="V248" s="18"/>
      <c r="W248" s="18"/>
      <c r="X248" s="18"/>
      <c r="Y248" s="18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22"/>
      <c r="AK248" s="22"/>
      <c r="AL248" s="22"/>
      <c r="AM248" s="22"/>
      <c r="AN248" s="22"/>
      <c r="AO248" s="22"/>
    </row>
    <row r="249" spans="1:41" s="26" customFormat="1" ht="17.100000000000001" customHeight="1">
      <c r="A249" s="13">
        <f t="shared" ref="A249" si="74">+ROW()-41</f>
        <v>208</v>
      </c>
      <c r="B249" s="14" t="s">
        <v>93</v>
      </c>
      <c r="C249" s="15" t="s">
        <v>289</v>
      </c>
      <c r="D249" s="16" t="s">
        <v>290</v>
      </c>
      <c r="E249" s="44" t="s">
        <v>291</v>
      </c>
      <c r="F249" s="18"/>
      <c r="G249" s="19">
        <f t="shared" si="56"/>
        <v>35</v>
      </c>
      <c r="H249" s="19">
        <f t="shared" si="57"/>
        <v>6</v>
      </c>
      <c r="I249" s="19">
        <f t="shared" si="58"/>
        <v>5</v>
      </c>
      <c r="J249" s="19">
        <f t="shared" si="59"/>
        <v>0</v>
      </c>
      <c r="K249" s="19">
        <f t="shared" si="60"/>
        <v>0</v>
      </c>
      <c r="L249" s="19">
        <f t="shared" si="61"/>
        <v>0</v>
      </c>
      <c r="M249" s="19">
        <f t="shared" si="62"/>
        <v>0</v>
      </c>
      <c r="N249" s="19">
        <f t="shared" si="63"/>
        <v>24</v>
      </c>
      <c r="O249" s="20">
        <f t="shared" si="64"/>
        <v>6</v>
      </c>
      <c r="P249" s="20">
        <f t="shared" si="65"/>
        <v>6</v>
      </c>
      <c r="Q249" s="20">
        <f t="shared" si="66"/>
        <v>6</v>
      </c>
      <c r="R249" s="21" t="e">
        <f>+Q249/#REF!</f>
        <v>#REF!</v>
      </c>
      <c r="S249" s="21" t="e">
        <f t="shared" si="67"/>
        <v>#REF!</v>
      </c>
      <c r="T249" s="19" t="e">
        <f t="shared" si="68"/>
        <v>#REF!</v>
      </c>
      <c r="U249" s="18"/>
      <c r="V249" s="18"/>
      <c r="W249" s="18"/>
      <c r="X249" s="18"/>
      <c r="Y249" s="18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22"/>
      <c r="AK249" s="22"/>
      <c r="AL249" s="22"/>
      <c r="AM249" s="22"/>
      <c r="AN249" s="22"/>
      <c r="AO249" s="22"/>
    </row>
    <row r="250" spans="1:41" s="18" customFormat="1" ht="17.100000000000001" customHeight="1">
      <c r="A250" s="13">
        <f t="shared" si="70"/>
        <v>209</v>
      </c>
      <c r="B250" s="14" t="s">
        <v>295</v>
      </c>
      <c r="C250" s="15" t="s">
        <v>563</v>
      </c>
      <c r="D250" s="16" t="s">
        <v>564</v>
      </c>
      <c r="E250" s="44" t="s">
        <v>489</v>
      </c>
      <c r="G250" s="19">
        <f t="shared" si="56"/>
        <v>65</v>
      </c>
      <c r="H250" s="19">
        <f t="shared" si="57"/>
        <v>11</v>
      </c>
      <c r="I250" s="19">
        <f t="shared" si="58"/>
        <v>10</v>
      </c>
      <c r="J250" s="19">
        <f t="shared" si="59"/>
        <v>0</v>
      </c>
      <c r="K250" s="19">
        <f t="shared" si="60"/>
        <v>0</v>
      </c>
      <c r="L250" s="19">
        <f t="shared" si="61"/>
        <v>0</v>
      </c>
      <c r="M250" s="19">
        <f t="shared" si="62"/>
        <v>0</v>
      </c>
      <c r="N250" s="19">
        <f t="shared" si="63"/>
        <v>44</v>
      </c>
      <c r="O250" s="20">
        <f t="shared" si="64"/>
        <v>11</v>
      </c>
      <c r="P250" s="20">
        <f t="shared" si="65"/>
        <v>11</v>
      </c>
      <c r="Q250" s="20">
        <f t="shared" si="66"/>
        <v>11</v>
      </c>
      <c r="R250" s="21" t="e">
        <f>+Q250/#REF!</f>
        <v>#REF!</v>
      </c>
      <c r="S250" s="21" t="e">
        <f t="shared" si="67"/>
        <v>#REF!</v>
      </c>
      <c r="T250" s="19" t="e">
        <f t="shared" si="68"/>
        <v>#REF!</v>
      </c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22"/>
      <c r="AK250" s="22"/>
      <c r="AL250" s="22"/>
      <c r="AM250" s="22"/>
      <c r="AN250" s="22"/>
      <c r="AO250" s="22"/>
    </row>
    <row r="251" spans="1:41" s="17" customFormat="1" ht="17.100000000000001" customHeight="1">
      <c r="A251" s="13">
        <f t="shared" si="70"/>
        <v>210</v>
      </c>
      <c r="B251" s="14" t="s">
        <v>295</v>
      </c>
      <c r="C251" s="15" t="s">
        <v>299</v>
      </c>
      <c r="D251" s="16" t="s">
        <v>300</v>
      </c>
      <c r="E251" s="44" t="s">
        <v>565</v>
      </c>
      <c r="F251" s="18"/>
      <c r="G251" s="19">
        <f t="shared" si="56"/>
        <v>29</v>
      </c>
      <c r="H251" s="19">
        <f t="shared" si="57"/>
        <v>5</v>
      </c>
      <c r="I251" s="19">
        <f t="shared" si="58"/>
        <v>4</v>
      </c>
      <c r="J251" s="19">
        <f t="shared" si="59"/>
        <v>0</v>
      </c>
      <c r="K251" s="19">
        <f t="shared" si="60"/>
        <v>0</v>
      </c>
      <c r="L251" s="19">
        <f t="shared" si="61"/>
        <v>0</v>
      </c>
      <c r="M251" s="19">
        <f t="shared" si="62"/>
        <v>0</v>
      </c>
      <c r="N251" s="19">
        <f t="shared" si="63"/>
        <v>20</v>
      </c>
      <c r="O251" s="20">
        <f t="shared" si="64"/>
        <v>5</v>
      </c>
      <c r="P251" s="20">
        <f t="shared" si="65"/>
        <v>5</v>
      </c>
      <c r="Q251" s="20">
        <f t="shared" si="66"/>
        <v>5</v>
      </c>
      <c r="R251" s="21" t="e">
        <f>+Q251/#REF!</f>
        <v>#REF!</v>
      </c>
      <c r="S251" s="21" t="e">
        <f t="shared" si="67"/>
        <v>#REF!</v>
      </c>
      <c r="T251" s="19" t="e">
        <f t="shared" si="68"/>
        <v>#REF!</v>
      </c>
      <c r="U251" s="18"/>
      <c r="V251" s="18"/>
      <c r="W251" s="18"/>
      <c r="X251" s="18"/>
      <c r="Y251" s="18"/>
      <c r="AJ251" s="22"/>
      <c r="AK251" s="22"/>
      <c r="AL251" s="22"/>
      <c r="AM251" s="22"/>
      <c r="AN251" s="22"/>
      <c r="AO251" s="22"/>
    </row>
    <row r="252" spans="1:41" s="17" customFormat="1" ht="17.100000000000001" customHeight="1">
      <c r="A252" s="13">
        <f t="shared" si="70"/>
        <v>211</v>
      </c>
      <c r="B252" s="27" t="s">
        <v>566</v>
      </c>
      <c r="C252" s="28" t="s">
        <v>567</v>
      </c>
      <c r="D252" s="25" t="s">
        <v>568</v>
      </c>
      <c r="E252" s="44" t="s">
        <v>265</v>
      </c>
      <c r="F252" s="18"/>
      <c r="G252" s="19">
        <f t="shared" si="56"/>
        <v>29</v>
      </c>
      <c r="H252" s="19">
        <f t="shared" si="57"/>
        <v>5</v>
      </c>
      <c r="I252" s="19">
        <f t="shared" si="58"/>
        <v>4</v>
      </c>
      <c r="J252" s="19">
        <f t="shared" si="59"/>
        <v>0</v>
      </c>
      <c r="K252" s="19">
        <f t="shared" si="60"/>
        <v>0</v>
      </c>
      <c r="L252" s="19">
        <f t="shared" si="61"/>
        <v>0</v>
      </c>
      <c r="M252" s="19">
        <f t="shared" si="62"/>
        <v>0</v>
      </c>
      <c r="N252" s="19">
        <f t="shared" si="63"/>
        <v>20</v>
      </c>
      <c r="O252" s="20">
        <f t="shared" si="64"/>
        <v>5</v>
      </c>
      <c r="P252" s="20">
        <f t="shared" si="65"/>
        <v>5</v>
      </c>
      <c r="Q252" s="20">
        <f t="shared" si="66"/>
        <v>5</v>
      </c>
      <c r="R252" s="21" t="e">
        <f>+Q252/#REF!</f>
        <v>#REF!</v>
      </c>
      <c r="S252" s="21" t="e">
        <f t="shared" si="67"/>
        <v>#REF!</v>
      </c>
      <c r="T252" s="19" t="e">
        <f t="shared" si="68"/>
        <v>#REF!</v>
      </c>
      <c r="U252" s="18"/>
      <c r="V252" s="18"/>
      <c r="W252" s="18"/>
      <c r="X252" s="18"/>
      <c r="Y252" s="18"/>
      <c r="AJ252" s="22"/>
      <c r="AK252" s="22"/>
      <c r="AL252" s="22"/>
      <c r="AM252" s="22"/>
      <c r="AN252" s="22"/>
      <c r="AO252" s="22"/>
    </row>
    <row r="253" spans="1:41" s="18" customFormat="1" ht="17.100000000000001" customHeight="1">
      <c r="A253" s="13">
        <f t="shared" ref="A253:A316" si="75">1+A252</f>
        <v>212</v>
      </c>
      <c r="B253" s="14" t="s">
        <v>305</v>
      </c>
      <c r="C253" s="15" t="s">
        <v>309</v>
      </c>
      <c r="D253" s="16" t="s">
        <v>310</v>
      </c>
      <c r="E253" s="44" t="s">
        <v>352</v>
      </c>
      <c r="G253" s="19">
        <f t="shared" si="56"/>
        <v>59</v>
      </c>
      <c r="H253" s="19">
        <f t="shared" si="57"/>
        <v>10</v>
      </c>
      <c r="I253" s="19">
        <f t="shared" si="58"/>
        <v>9</v>
      </c>
      <c r="J253" s="19">
        <f t="shared" si="59"/>
        <v>0</v>
      </c>
      <c r="K253" s="19">
        <f t="shared" si="60"/>
        <v>0</v>
      </c>
      <c r="L253" s="19">
        <f t="shared" si="61"/>
        <v>0</v>
      </c>
      <c r="M253" s="19">
        <f t="shared" si="62"/>
        <v>0</v>
      </c>
      <c r="N253" s="19">
        <f t="shared" si="63"/>
        <v>40</v>
      </c>
      <c r="O253" s="20">
        <f t="shared" si="64"/>
        <v>10</v>
      </c>
      <c r="P253" s="20">
        <f t="shared" si="65"/>
        <v>10</v>
      </c>
      <c r="Q253" s="20">
        <f t="shared" si="66"/>
        <v>10</v>
      </c>
      <c r="R253" s="21" t="e">
        <f>+Q253/#REF!</f>
        <v>#REF!</v>
      </c>
      <c r="S253" s="21" t="e">
        <f t="shared" si="67"/>
        <v>#REF!</v>
      </c>
      <c r="T253" s="19" t="e">
        <f t="shared" si="68"/>
        <v>#REF!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22"/>
      <c r="AK253" s="22"/>
      <c r="AL253" s="22"/>
      <c r="AM253" s="22"/>
      <c r="AN253" s="22"/>
      <c r="AO253" s="22"/>
    </row>
    <row r="254" spans="1:41" s="18" customFormat="1" ht="17.100000000000001" customHeight="1">
      <c r="A254" s="13">
        <f t="shared" si="75"/>
        <v>213</v>
      </c>
      <c r="B254" s="14" t="s">
        <v>317</v>
      </c>
      <c r="C254" s="15" t="s">
        <v>501</v>
      </c>
      <c r="D254" s="16" t="s">
        <v>569</v>
      </c>
      <c r="E254" s="44" t="s">
        <v>570</v>
      </c>
      <c r="G254" s="19">
        <f t="shared" si="56"/>
        <v>47</v>
      </c>
      <c r="H254" s="19">
        <f t="shared" si="57"/>
        <v>8</v>
      </c>
      <c r="I254" s="19">
        <f t="shared" si="58"/>
        <v>7</v>
      </c>
      <c r="J254" s="19">
        <f t="shared" si="59"/>
        <v>0</v>
      </c>
      <c r="K254" s="19">
        <f t="shared" si="60"/>
        <v>0</v>
      </c>
      <c r="L254" s="19">
        <f t="shared" si="61"/>
        <v>0</v>
      </c>
      <c r="M254" s="19">
        <f t="shared" si="62"/>
        <v>0</v>
      </c>
      <c r="N254" s="19">
        <f t="shared" si="63"/>
        <v>32</v>
      </c>
      <c r="O254" s="20">
        <f t="shared" si="64"/>
        <v>8</v>
      </c>
      <c r="P254" s="20">
        <f t="shared" si="65"/>
        <v>8</v>
      </c>
      <c r="Q254" s="20">
        <f t="shared" si="66"/>
        <v>8</v>
      </c>
      <c r="R254" s="21" t="e">
        <f>+Q254/#REF!</f>
        <v>#REF!</v>
      </c>
      <c r="S254" s="21" t="e">
        <f t="shared" si="67"/>
        <v>#REF!</v>
      </c>
      <c r="T254" s="19" t="e">
        <f t="shared" si="68"/>
        <v>#REF!</v>
      </c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22"/>
      <c r="AK254" s="22"/>
      <c r="AL254" s="22"/>
      <c r="AM254" s="22"/>
      <c r="AN254" s="22"/>
      <c r="AO254" s="22"/>
    </row>
    <row r="255" spans="1:41" s="18" customFormat="1" ht="17.100000000000001" customHeight="1">
      <c r="A255" s="13">
        <f t="shared" si="75"/>
        <v>214</v>
      </c>
      <c r="B255" s="14" t="s">
        <v>317</v>
      </c>
      <c r="C255" s="15" t="s">
        <v>318</v>
      </c>
      <c r="D255" s="16" t="s">
        <v>319</v>
      </c>
      <c r="E255" s="44" t="s">
        <v>175</v>
      </c>
      <c r="G255" s="19">
        <f t="shared" si="56"/>
        <v>35</v>
      </c>
      <c r="H255" s="19">
        <f t="shared" si="57"/>
        <v>6</v>
      </c>
      <c r="I255" s="19">
        <f t="shared" si="58"/>
        <v>5</v>
      </c>
      <c r="J255" s="19">
        <f t="shared" si="59"/>
        <v>0</v>
      </c>
      <c r="K255" s="19">
        <f t="shared" si="60"/>
        <v>0</v>
      </c>
      <c r="L255" s="19">
        <f t="shared" si="61"/>
        <v>0</v>
      </c>
      <c r="M255" s="19">
        <f t="shared" si="62"/>
        <v>0</v>
      </c>
      <c r="N255" s="19">
        <f t="shared" si="63"/>
        <v>24</v>
      </c>
      <c r="O255" s="20">
        <f t="shared" si="64"/>
        <v>6</v>
      </c>
      <c r="P255" s="20">
        <f t="shared" si="65"/>
        <v>6</v>
      </c>
      <c r="Q255" s="20">
        <f t="shared" si="66"/>
        <v>6</v>
      </c>
      <c r="R255" s="21" t="e">
        <f>+Q255/#REF!</f>
        <v>#REF!</v>
      </c>
      <c r="S255" s="21" t="e">
        <f t="shared" si="67"/>
        <v>#REF!</v>
      </c>
      <c r="T255" s="19" t="e">
        <f t="shared" si="68"/>
        <v>#REF!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22"/>
      <c r="AK255" s="22"/>
      <c r="AL255" s="22"/>
      <c r="AM255" s="22"/>
      <c r="AN255" s="22"/>
      <c r="AO255" s="22"/>
    </row>
    <row r="256" spans="1:41" s="18" customFormat="1" ht="17.100000000000001" customHeight="1">
      <c r="A256" s="13">
        <f t="shared" si="75"/>
        <v>215</v>
      </c>
      <c r="B256" s="14" t="s">
        <v>323</v>
      </c>
      <c r="C256" s="15" t="s">
        <v>571</v>
      </c>
      <c r="D256" s="16" t="s">
        <v>572</v>
      </c>
      <c r="E256" s="44" t="s">
        <v>521</v>
      </c>
      <c r="G256" s="19">
        <f t="shared" si="56"/>
        <v>29</v>
      </c>
      <c r="H256" s="19">
        <f t="shared" si="57"/>
        <v>5</v>
      </c>
      <c r="I256" s="19">
        <f t="shared" si="58"/>
        <v>4</v>
      </c>
      <c r="J256" s="19">
        <f t="shared" si="59"/>
        <v>0</v>
      </c>
      <c r="K256" s="19">
        <f t="shared" si="60"/>
        <v>0</v>
      </c>
      <c r="L256" s="19">
        <f t="shared" si="61"/>
        <v>0</v>
      </c>
      <c r="M256" s="19">
        <f t="shared" si="62"/>
        <v>0</v>
      </c>
      <c r="N256" s="19">
        <f t="shared" si="63"/>
        <v>20</v>
      </c>
      <c r="O256" s="20">
        <f t="shared" si="64"/>
        <v>5</v>
      </c>
      <c r="P256" s="20">
        <f t="shared" si="65"/>
        <v>5</v>
      </c>
      <c r="Q256" s="20">
        <f t="shared" si="66"/>
        <v>5</v>
      </c>
      <c r="R256" s="21" t="e">
        <f>+Q256/#REF!</f>
        <v>#REF!</v>
      </c>
      <c r="S256" s="21" t="e">
        <f t="shared" si="67"/>
        <v>#REF!</v>
      </c>
      <c r="T256" s="19" t="e">
        <f t="shared" si="68"/>
        <v>#REF!</v>
      </c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22"/>
      <c r="AK256" s="22"/>
      <c r="AL256" s="22"/>
      <c r="AM256" s="22"/>
      <c r="AN256" s="22"/>
      <c r="AO256" s="22"/>
    </row>
    <row r="257" spans="1:41" s="17" customFormat="1" ht="17.100000000000001" customHeight="1">
      <c r="A257" s="13">
        <f t="shared" si="75"/>
        <v>216</v>
      </c>
      <c r="B257" s="27" t="s">
        <v>573</v>
      </c>
      <c r="C257" s="28" t="s">
        <v>574</v>
      </c>
      <c r="D257" s="25" t="s">
        <v>575</v>
      </c>
      <c r="E257" s="44" t="s">
        <v>576</v>
      </c>
      <c r="F257" s="18"/>
      <c r="G257" s="19">
        <f t="shared" si="56"/>
        <v>29</v>
      </c>
      <c r="H257" s="19">
        <f t="shared" si="57"/>
        <v>5</v>
      </c>
      <c r="I257" s="19">
        <f t="shared" si="58"/>
        <v>4</v>
      </c>
      <c r="J257" s="19">
        <f t="shared" si="59"/>
        <v>0</v>
      </c>
      <c r="K257" s="19">
        <f t="shared" si="60"/>
        <v>0</v>
      </c>
      <c r="L257" s="19">
        <f t="shared" si="61"/>
        <v>0</v>
      </c>
      <c r="M257" s="19">
        <f t="shared" si="62"/>
        <v>0</v>
      </c>
      <c r="N257" s="19">
        <f t="shared" si="63"/>
        <v>20</v>
      </c>
      <c r="O257" s="20">
        <f t="shared" si="64"/>
        <v>5</v>
      </c>
      <c r="P257" s="20">
        <f t="shared" si="65"/>
        <v>5</v>
      </c>
      <c r="Q257" s="20">
        <f t="shared" si="66"/>
        <v>5</v>
      </c>
      <c r="R257" s="21" t="e">
        <f>+Q257/#REF!</f>
        <v>#REF!</v>
      </c>
      <c r="S257" s="21" t="e">
        <f t="shared" si="67"/>
        <v>#REF!</v>
      </c>
      <c r="T257" s="19" t="e">
        <f t="shared" si="68"/>
        <v>#REF!</v>
      </c>
      <c r="U257" s="18"/>
      <c r="V257" s="18"/>
      <c r="W257" s="18"/>
      <c r="X257" s="18"/>
      <c r="Y257" s="18"/>
      <c r="AJ257" s="22"/>
      <c r="AK257" s="22"/>
      <c r="AL257" s="22"/>
      <c r="AM257" s="22"/>
      <c r="AN257" s="22"/>
      <c r="AO257" s="22"/>
    </row>
    <row r="258" spans="1:41" s="17" customFormat="1" ht="17.100000000000001" customHeight="1">
      <c r="A258" s="13">
        <f t="shared" si="75"/>
        <v>217</v>
      </c>
      <c r="B258" s="14" t="s">
        <v>327</v>
      </c>
      <c r="C258" s="15" t="s">
        <v>328</v>
      </c>
      <c r="D258" s="16" t="s">
        <v>329</v>
      </c>
      <c r="E258" s="44" t="s">
        <v>265</v>
      </c>
      <c r="F258" s="18"/>
      <c r="G258" s="19">
        <f t="shared" si="56"/>
        <v>29</v>
      </c>
      <c r="H258" s="19">
        <f t="shared" si="57"/>
        <v>5</v>
      </c>
      <c r="I258" s="19">
        <f t="shared" si="58"/>
        <v>4</v>
      </c>
      <c r="J258" s="19">
        <f t="shared" si="59"/>
        <v>0</v>
      </c>
      <c r="K258" s="19">
        <f t="shared" si="60"/>
        <v>0</v>
      </c>
      <c r="L258" s="19">
        <f t="shared" si="61"/>
        <v>0</v>
      </c>
      <c r="M258" s="19">
        <f t="shared" si="62"/>
        <v>0</v>
      </c>
      <c r="N258" s="19">
        <f t="shared" si="63"/>
        <v>20</v>
      </c>
      <c r="O258" s="20">
        <f t="shared" si="64"/>
        <v>5</v>
      </c>
      <c r="P258" s="20">
        <f t="shared" si="65"/>
        <v>5</v>
      </c>
      <c r="Q258" s="20">
        <f t="shared" si="66"/>
        <v>5</v>
      </c>
      <c r="R258" s="21" t="e">
        <f>+Q258/#REF!</f>
        <v>#REF!</v>
      </c>
      <c r="S258" s="21" t="e">
        <f t="shared" si="67"/>
        <v>#REF!</v>
      </c>
      <c r="T258" s="19" t="e">
        <f t="shared" si="68"/>
        <v>#REF!</v>
      </c>
      <c r="U258" s="18"/>
      <c r="V258" s="18"/>
      <c r="W258" s="18"/>
      <c r="X258" s="18"/>
      <c r="Y258" s="18"/>
      <c r="AJ258" s="22"/>
      <c r="AK258" s="22"/>
      <c r="AL258" s="22"/>
      <c r="AM258" s="22"/>
      <c r="AN258" s="22"/>
      <c r="AO258" s="22"/>
    </row>
    <row r="259" spans="1:41" s="18" customFormat="1" ht="17.100000000000001" customHeight="1">
      <c r="A259" s="13">
        <f t="shared" si="75"/>
        <v>218</v>
      </c>
      <c r="B259" s="14" t="s">
        <v>327</v>
      </c>
      <c r="C259" s="15" t="s">
        <v>577</v>
      </c>
      <c r="D259" s="16" t="s">
        <v>578</v>
      </c>
      <c r="E259" s="44" t="s">
        <v>558</v>
      </c>
      <c r="G259" s="19">
        <f t="shared" si="56"/>
        <v>29</v>
      </c>
      <c r="H259" s="19">
        <f t="shared" si="57"/>
        <v>5</v>
      </c>
      <c r="I259" s="19">
        <f t="shared" si="58"/>
        <v>4</v>
      </c>
      <c r="J259" s="19">
        <f t="shared" si="59"/>
        <v>0</v>
      </c>
      <c r="K259" s="19">
        <f t="shared" si="60"/>
        <v>0</v>
      </c>
      <c r="L259" s="19">
        <f t="shared" si="61"/>
        <v>0</v>
      </c>
      <c r="M259" s="19">
        <f t="shared" si="62"/>
        <v>0</v>
      </c>
      <c r="N259" s="19">
        <f t="shared" si="63"/>
        <v>20</v>
      </c>
      <c r="O259" s="20">
        <f t="shared" si="64"/>
        <v>5</v>
      </c>
      <c r="P259" s="20">
        <f t="shared" si="65"/>
        <v>5</v>
      </c>
      <c r="Q259" s="20">
        <f t="shared" si="66"/>
        <v>5</v>
      </c>
      <c r="R259" s="21" t="e">
        <f>+Q259/#REF!</f>
        <v>#REF!</v>
      </c>
      <c r="S259" s="21" t="e">
        <f t="shared" si="67"/>
        <v>#REF!</v>
      </c>
      <c r="T259" s="19" t="e">
        <f t="shared" si="68"/>
        <v>#REF!</v>
      </c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22"/>
      <c r="AK259" s="22"/>
      <c r="AL259" s="22"/>
      <c r="AM259" s="22"/>
      <c r="AN259" s="22"/>
      <c r="AO259" s="22"/>
    </row>
    <row r="260" spans="1:41" s="18" customFormat="1" ht="17.100000000000001" customHeight="1">
      <c r="A260" s="13">
        <f t="shared" si="75"/>
        <v>219</v>
      </c>
      <c r="B260" s="14" t="s">
        <v>327</v>
      </c>
      <c r="C260" s="15" t="s">
        <v>330</v>
      </c>
      <c r="D260" s="16" t="s">
        <v>331</v>
      </c>
      <c r="E260" s="44" t="s">
        <v>530</v>
      </c>
      <c r="G260" s="19">
        <f t="shared" si="56"/>
        <v>47</v>
      </c>
      <c r="H260" s="19">
        <f t="shared" si="57"/>
        <v>8</v>
      </c>
      <c r="I260" s="19">
        <f t="shared" si="58"/>
        <v>7</v>
      </c>
      <c r="J260" s="19">
        <f t="shared" si="59"/>
        <v>0</v>
      </c>
      <c r="K260" s="19">
        <f t="shared" si="60"/>
        <v>0</v>
      </c>
      <c r="L260" s="19">
        <f t="shared" si="61"/>
        <v>0</v>
      </c>
      <c r="M260" s="19">
        <f t="shared" si="62"/>
        <v>0</v>
      </c>
      <c r="N260" s="19">
        <f t="shared" si="63"/>
        <v>32</v>
      </c>
      <c r="O260" s="20">
        <f t="shared" si="64"/>
        <v>8</v>
      </c>
      <c r="P260" s="20">
        <f t="shared" si="65"/>
        <v>8</v>
      </c>
      <c r="Q260" s="20">
        <f t="shared" si="66"/>
        <v>8</v>
      </c>
      <c r="R260" s="21" t="e">
        <f>+Q260/#REF!</f>
        <v>#REF!</v>
      </c>
      <c r="S260" s="21" t="e">
        <f t="shared" si="67"/>
        <v>#REF!</v>
      </c>
      <c r="T260" s="19" t="e">
        <f t="shared" si="68"/>
        <v>#REF!</v>
      </c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22"/>
      <c r="AK260" s="22"/>
      <c r="AL260" s="22"/>
      <c r="AM260" s="22"/>
      <c r="AN260" s="22"/>
      <c r="AO260" s="22"/>
    </row>
    <row r="261" spans="1:41" s="26" customFormat="1" ht="17.100000000000001" customHeight="1">
      <c r="A261" s="13">
        <f t="shared" si="75"/>
        <v>220</v>
      </c>
      <c r="B261" s="36" t="s">
        <v>327</v>
      </c>
      <c r="C261" s="37" t="s">
        <v>332</v>
      </c>
      <c r="D261" s="38" t="s">
        <v>333</v>
      </c>
      <c r="E261" s="44" t="s">
        <v>509</v>
      </c>
      <c r="F261" s="18"/>
      <c r="G261" s="19">
        <f t="shared" si="56"/>
        <v>29</v>
      </c>
      <c r="H261" s="19">
        <f t="shared" si="57"/>
        <v>5</v>
      </c>
      <c r="I261" s="19">
        <f t="shared" si="58"/>
        <v>4</v>
      </c>
      <c r="J261" s="19">
        <f t="shared" si="59"/>
        <v>0</v>
      </c>
      <c r="K261" s="19">
        <f t="shared" si="60"/>
        <v>0</v>
      </c>
      <c r="L261" s="19">
        <f t="shared" si="61"/>
        <v>0</v>
      </c>
      <c r="M261" s="19">
        <f t="shared" si="62"/>
        <v>0</v>
      </c>
      <c r="N261" s="19">
        <f t="shared" si="63"/>
        <v>20</v>
      </c>
      <c r="O261" s="20">
        <f t="shared" si="64"/>
        <v>5</v>
      </c>
      <c r="P261" s="20">
        <f t="shared" si="65"/>
        <v>5</v>
      </c>
      <c r="Q261" s="20">
        <f t="shared" si="66"/>
        <v>5</v>
      </c>
      <c r="R261" s="21" t="e">
        <f>+Q261/#REF!</f>
        <v>#REF!</v>
      </c>
      <c r="S261" s="21" t="e">
        <f t="shared" si="67"/>
        <v>#REF!</v>
      </c>
      <c r="T261" s="19" t="e">
        <f t="shared" si="68"/>
        <v>#REF!</v>
      </c>
      <c r="U261" s="18"/>
      <c r="V261" s="18"/>
      <c r="W261" s="18"/>
      <c r="X261" s="18"/>
      <c r="Y261" s="18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22"/>
      <c r="AK261" s="22"/>
      <c r="AL261" s="22"/>
      <c r="AM261" s="22"/>
      <c r="AN261" s="22"/>
      <c r="AO261" s="22"/>
    </row>
    <row r="262" spans="1:41" s="18" customFormat="1" ht="17.100000000000001" customHeight="1">
      <c r="A262" s="13">
        <f t="shared" si="75"/>
        <v>221</v>
      </c>
      <c r="B262" s="14" t="s">
        <v>579</v>
      </c>
      <c r="C262" s="15" t="s">
        <v>577</v>
      </c>
      <c r="D262" s="16" t="s">
        <v>580</v>
      </c>
      <c r="E262" s="44" t="s">
        <v>265</v>
      </c>
      <c r="G262" s="19">
        <f t="shared" ref="G262:G325" si="76">LEN(E262)</f>
        <v>29</v>
      </c>
      <c r="H262" s="19">
        <f t="shared" ref="H262:H325" si="77">LEN(E262)-LEN(SUBSTITUTE(E262,":",""))</f>
        <v>5</v>
      </c>
      <c r="I262" s="19">
        <f t="shared" ref="I262:I325" si="78">LEN(E262)-LEN(SUBSTITUTE(E262,"-",""))</f>
        <v>4</v>
      </c>
      <c r="J262" s="19">
        <f t="shared" ref="J262:J325" si="79">LEN(E262)-LEN(SUBSTITUTE(E262,",",""))</f>
        <v>0</v>
      </c>
      <c r="K262" s="19">
        <f t="shared" ref="K262:K325" si="80">LEN(E262)-LEN(SUBSTITUTE(E262,".",""))</f>
        <v>0</v>
      </c>
      <c r="L262" s="19">
        <f t="shared" ref="L262:L325" si="81">LEN(E262)-LEN(SUBSTITUTE(E262," ",""))</f>
        <v>0</v>
      </c>
      <c r="M262" s="19">
        <f t="shared" ref="M262:M325" si="82">LEN(E262)-LEN(SUBSTITUTE(E262,"C/Ct",""))</f>
        <v>0</v>
      </c>
      <c r="N262" s="19">
        <f t="shared" ref="N262:N325" si="83">+G262-H262-I262-J262-K262-L262-M262</f>
        <v>20</v>
      </c>
      <c r="O262" s="20">
        <f t="shared" ref="O262:O325" si="84">+N262/4</f>
        <v>5</v>
      </c>
      <c r="P262" s="20">
        <f t="shared" ref="P262:P325" si="85">IF(O262&lt;=0.5,1,O262)</f>
        <v>5</v>
      </c>
      <c r="Q262" s="20">
        <f t="shared" ref="Q262:Q325" si="86">IF(G262&lt;&gt;0,(IF(P262=1.5,1,P262)),0)</f>
        <v>5</v>
      </c>
      <c r="R262" s="21" t="e">
        <f>+Q262/#REF!</f>
        <v>#REF!</v>
      </c>
      <c r="S262" s="21" t="e">
        <f t="shared" ref="S262:S325" si="87">IF(Q262&lt;&gt;0,(IF(R262&lt;=0.5,1,R262)),0)</f>
        <v>#REF!</v>
      </c>
      <c r="T262" s="19" t="e">
        <f t="shared" ref="T262:T325" si="88">ROUND(S262,0)</f>
        <v>#REF!</v>
      </c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22"/>
      <c r="AK262" s="22"/>
      <c r="AL262" s="22"/>
      <c r="AM262" s="22"/>
      <c r="AN262" s="22"/>
      <c r="AO262" s="22"/>
    </row>
    <row r="263" spans="1:41" s="22" customFormat="1" ht="17.100000000000001" customHeight="1">
      <c r="A263" s="13">
        <f t="shared" si="75"/>
        <v>222</v>
      </c>
      <c r="B263" s="14" t="s">
        <v>336</v>
      </c>
      <c r="C263" s="15" t="s">
        <v>337</v>
      </c>
      <c r="D263" s="16" t="s">
        <v>338</v>
      </c>
      <c r="E263" s="44" t="s">
        <v>352</v>
      </c>
      <c r="F263" s="18"/>
      <c r="G263" s="19">
        <f t="shared" si="76"/>
        <v>59</v>
      </c>
      <c r="H263" s="19">
        <f t="shared" si="77"/>
        <v>10</v>
      </c>
      <c r="I263" s="19">
        <f t="shared" si="78"/>
        <v>9</v>
      </c>
      <c r="J263" s="19">
        <f t="shared" si="79"/>
        <v>0</v>
      </c>
      <c r="K263" s="19">
        <f t="shared" si="80"/>
        <v>0</v>
      </c>
      <c r="L263" s="19">
        <f t="shared" si="81"/>
        <v>0</v>
      </c>
      <c r="M263" s="19">
        <f t="shared" si="82"/>
        <v>0</v>
      </c>
      <c r="N263" s="19">
        <f t="shared" si="83"/>
        <v>40</v>
      </c>
      <c r="O263" s="20">
        <f t="shared" si="84"/>
        <v>10</v>
      </c>
      <c r="P263" s="20">
        <f t="shared" si="85"/>
        <v>10</v>
      </c>
      <c r="Q263" s="20">
        <f t="shared" si="86"/>
        <v>10</v>
      </c>
      <c r="R263" s="21" t="e">
        <f>+Q263/#REF!</f>
        <v>#REF!</v>
      </c>
      <c r="S263" s="21" t="e">
        <f t="shared" si="87"/>
        <v>#REF!</v>
      </c>
      <c r="T263" s="19" t="e">
        <f t="shared" si="88"/>
        <v>#REF!</v>
      </c>
      <c r="U263" s="18"/>
      <c r="V263" s="18"/>
      <c r="W263" s="18"/>
      <c r="X263" s="18"/>
      <c r="Y263" s="18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1:41" s="22" customFormat="1" ht="17.100000000000001" customHeight="1">
      <c r="A264" s="13">
        <f t="shared" si="75"/>
        <v>223</v>
      </c>
      <c r="B264" s="14" t="s">
        <v>581</v>
      </c>
      <c r="C264" s="15" t="s">
        <v>582</v>
      </c>
      <c r="D264" s="16" t="s">
        <v>583</v>
      </c>
      <c r="E264" s="44" t="s">
        <v>150</v>
      </c>
      <c r="F264" s="18"/>
      <c r="G264" s="19">
        <f t="shared" si="76"/>
        <v>35</v>
      </c>
      <c r="H264" s="19">
        <f t="shared" si="77"/>
        <v>6</v>
      </c>
      <c r="I264" s="19">
        <f t="shared" si="78"/>
        <v>5</v>
      </c>
      <c r="J264" s="19">
        <f t="shared" si="79"/>
        <v>0</v>
      </c>
      <c r="K264" s="19">
        <f t="shared" si="80"/>
        <v>0</v>
      </c>
      <c r="L264" s="19">
        <f t="shared" si="81"/>
        <v>0</v>
      </c>
      <c r="M264" s="19">
        <f t="shared" si="82"/>
        <v>0</v>
      </c>
      <c r="N264" s="19">
        <f t="shared" si="83"/>
        <v>24</v>
      </c>
      <c r="O264" s="20">
        <f t="shared" si="84"/>
        <v>6</v>
      </c>
      <c r="P264" s="20">
        <f t="shared" si="85"/>
        <v>6</v>
      </c>
      <c r="Q264" s="20">
        <f t="shared" si="86"/>
        <v>6</v>
      </c>
      <c r="R264" s="21" t="e">
        <f>+Q264/#REF!</f>
        <v>#REF!</v>
      </c>
      <c r="S264" s="21" t="e">
        <f t="shared" si="87"/>
        <v>#REF!</v>
      </c>
      <c r="T264" s="19" t="e">
        <f t="shared" si="88"/>
        <v>#REF!</v>
      </c>
      <c r="U264" s="18"/>
      <c r="V264" s="18"/>
      <c r="W264" s="18"/>
      <c r="X264" s="18"/>
      <c r="Y264" s="18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1:41" s="17" customFormat="1" ht="17.100000000000001" customHeight="1">
      <c r="A265" s="13">
        <f t="shared" si="75"/>
        <v>224</v>
      </c>
      <c r="B265" s="14" t="s">
        <v>340</v>
      </c>
      <c r="C265" s="15" t="s">
        <v>584</v>
      </c>
      <c r="D265" s="16" t="s">
        <v>585</v>
      </c>
      <c r="E265" s="44" t="s">
        <v>174</v>
      </c>
      <c r="F265" s="18"/>
      <c r="G265" s="19">
        <f t="shared" si="76"/>
        <v>35</v>
      </c>
      <c r="H265" s="19">
        <f t="shared" si="77"/>
        <v>6</v>
      </c>
      <c r="I265" s="19">
        <f t="shared" si="78"/>
        <v>5</v>
      </c>
      <c r="J265" s="19">
        <f t="shared" si="79"/>
        <v>0</v>
      </c>
      <c r="K265" s="19">
        <f t="shared" si="80"/>
        <v>0</v>
      </c>
      <c r="L265" s="19">
        <f t="shared" si="81"/>
        <v>0</v>
      </c>
      <c r="M265" s="19">
        <f t="shared" si="82"/>
        <v>0</v>
      </c>
      <c r="N265" s="19">
        <f t="shared" si="83"/>
        <v>24</v>
      </c>
      <c r="O265" s="20">
        <f t="shared" si="84"/>
        <v>6</v>
      </c>
      <c r="P265" s="20">
        <f t="shared" si="85"/>
        <v>6</v>
      </c>
      <c r="Q265" s="20">
        <f t="shared" si="86"/>
        <v>6</v>
      </c>
      <c r="R265" s="21" t="e">
        <f>+Q265/#REF!</f>
        <v>#REF!</v>
      </c>
      <c r="S265" s="21" t="e">
        <f t="shared" si="87"/>
        <v>#REF!</v>
      </c>
      <c r="T265" s="19" t="e">
        <f t="shared" si="88"/>
        <v>#REF!</v>
      </c>
      <c r="U265" s="18"/>
      <c r="V265" s="18"/>
      <c r="W265" s="18"/>
      <c r="X265" s="18"/>
      <c r="Y265" s="18"/>
      <c r="AJ265" s="22"/>
      <c r="AK265" s="22"/>
      <c r="AL265" s="22"/>
      <c r="AM265" s="22"/>
      <c r="AN265" s="22"/>
      <c r="AO265" s="22"/>
    </row>
    <row r="266" spans="1:41" s="22" customFormat="1" ht="17.100000000000001" customHeight="1">
      <c r="A266" s="13">
        <f t="shared" si="75"/>
        <v>225</v>
      </c>
      <c r="B266" s="14" t="s">
        <v>340</v>
      </c>
      <c r="C266" s="15" t="s">
        <v>586</v>
      </c>
      <c r="D266" s="16" t="s">
        <v>587</v>
      </c>
      <c r="E266" s="44" t="s">
        <v>588</v>
      </c>
      <c r="F266" s="18"/>
      <c r="G266" s="19">
        <f t="shared" si="76"/>
        <v>40</v>
      </c>
      <c r="H266" s="19">
        <f t="shared" si="77"/>
        <v>6</v>
      </c>
      <c r="I266" s="19">
        <f t="shared" si="78"/>
        <v>4</v>
      </c>
      <c r="J266" s="19">
        <f t="shared" si="79"/>
        <v>0</v>
      </c>
      <c r="K266" s="19">
        <f t="shared" si="80"/>
        <v>0</v>
      </c>
      <c r="L266" s="19">
        <f t="shared" si="81"/>
        <v>2</v>
      </c>
      <c r="M266" s="19">
        <f t="shared" si="82"/>
        <v>4</v>
      </c>
      <c r="N266" s="19">
        <f t="shared" si="83"/>
        <v>24</v>
      </c>
      <c r="O266" s="20">
        <f t="shared" si="84"/>
        <v>6</v>
      </c>
      <c r="P266" s="20">
        <f t="shared" si="85"/>
        <v>6</v>
      </c>
      <c r="Q266" s="20">
        <f t="shared" si="86"/>
        <v>6</v>
      </c>
      <c r="R266" s="21" t="e">
        <f>+Q266/#REF!</f>
        <v>#REF!</v>
      </c>
      <c r="S266" s="21" t="e">
        <f t="shared" si="87"/>
        <v>#REF!</v>
      </c>
      <c r="T266" s="19" t="e">
        <f t="shared" si="88"/>
        <v>#REF!</v>
      </c>
      <c r="U266" s="18"/>
      <c r="V266" s="18"/>
      <c r="W266" s="18"/>
      <c r="X266" s="18"/>
      <c r="Y266" s="18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1:41" s="22" customFormat="1" ht="17.100000000000001" customHeight="1">
      <c r="A267" s="13">
        <f t="shared" si="75"/>
        <v>226</v>
      </c>
      <c r="B267" s="14" t="s">
        <v>340</v>
      </c>
      <c r="C267" s="15" t="s">
        <v>341</v>
      </c>
      <c r="D267" s="16" t="s">
        <v>342</v>
      </c>
      <c r="E267" s="44" t="s">
        <v>530</v>
      </c>
      <c r="F267" s="18"/>
      <c r="G267" s="19">
        <f t="shared" si="76"/>
        <v>47</v>
      </c>
      <c r="H267" s="19">
        <f t="shared" si="77"/>
        <v>8</v>
      </c>
      <c r="I267" s="19">
        <f t="shared" si="78"/>
        <v>7</v>
      </c>
      <c r="J267" s="19">
        <f t="shared" si="79"/>
        <v>0</v>
      </c>
      <c r="K267" s="19">
        <f t="shared" si="80"/>
        <v>0</v>
      </c>
      <c r="L267" s="19">
        <f t="shared" si="81"/>
        <v>0</v>
      </c>
      <c r="M267" s="19">
        <f t="shared" si="82"/>
        <v>0</v>
      </c>
      <c r="N267" s="19">
        <f t="shared" si="83"/>
        <v>32</v>
      </c>
      <c r="O267" s="20">
        <f t="shared" si="84"/>
        <v>8</v>
      </c>
      <c r="P267" s="20">
        <f t="shared" si="85"/>
        <v>8</v>
      </c>
      <c r="Q267" s="20">
        <f t="shared" si="86"/>
        <v>8</v>
      </c>
      <c r="R267" s="21" t="e">
        <f>+Q267/#REF!</f>
        <v>#REF!</v>
      </c>
      <c r="S267" s="21" t="e">
        <f t="shared" si="87"/>
        <v>#REF!</v>
      </c>
      <c r="T267" s="19" t="e">
        <f t="shared" si="88"/>
        <v>#REF!</v>
      </c>
      <c r="U267" s="18"/>
      <c r="V267" s="18"/>
      <c r="W267" s="18"/>
      <c r="X267" s="18"/>
      <c r="Y267" s="18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41" s="22" customFormat="1" ht="17.100000000000001" customHeight="1">
      <c r="A268" s="13">
        <f t="shared" si="75"/>
        <v>227</v>
      </c>
      <c r="B268" s="14" t="s">
        <v>343</v>
      </c>
      <c r="C268" s="15" t="s">
        <v>318</v>
      </c>
      <c r="D268" s="16" t="s">
        <v>344</v>
      </c>
      <c r="E268" s="44" t="s">
        <v>175</v>
      </c>
      <c r="F268" s="18"/>
      <c r="G268" s="19">
        <f t="shared" si="76"/>
        <v>35</v>
      </c>
      <c r="H268" s="19">
        <f t="shared" si="77"/>
        <v>6</v>
      </c>
      <c r="I268" s="19">
        <f t="shared" si="78"/>
        <v>5</v>
      </c>
      <c r="J268" s="19">
        <f t="shared" si="79"/>
        <v>0</v>
      </c>
      <c r="K268" s="19">
        <f t="shared" si="80"/>
        <v>0</v>
      </c>
      <c r="L268" s="19">
        <f t="shared" si="81"/>
        <v>0</v>
      </c>
      <c r="M268" s="19">
        <f t="shared" si="82"/>
        <v>0</v>
      </c>
      <c r="N268" s="19">
        <f t="shared" si="83"/>
        <v>24</v>
      </c>
      <c r="O268" s="20">
        <f t="shared" si="84"/>
        <v>6</v>
      </c>
      <c r="P268" s="20">
        <f t="shared" si="85"/>
        <v>6</v>
      </c>
      <c r="Q268" s="20">
        <f t="shared" si="86"/>
        <v>6</v>
      </c>
      <c r="R268" s="21" t="e">
        <f>+Q268/#REF!</f>
        <v>#REF!</v>
      </c>
      <c r="S268" s="21" t="e">
        <f t="shared" si="87"/>
        <v>#REF!</v>
      </c>
      <c r="T268" s="19" t="e">
        <f t="shared" si="88"/>
        <v>#REF!</v>
      </c>
      <c r="U268" s="18"/>
      <c r="V268" s="18"/>
      <c r="W268" s="18"/>
      <c r="X268" s="18"/>
      <c r="Y268" s="18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41" s="17" customFormat="1" ht="17.100000000000001" customHeight="1">
      <c r="A269" s="13">
        <f t="shared" si="75"/>
        <v>228</v>
      </c>
      <c r="B269" s="23" t="s">
        <v>343</v>
      </c>
      <c r="C269" s="24" t="s">
        <v>589</v>
      </c>
      <c r="D269" s="29" t="s">
        <v>590</v>
      </c>
      <c r="E269" s="47" t="s">
        <v>146</v>
      </c>
      <c r="F269" s="18"/>
      <c r="G269" s="19">
        <f t="shared" si="76"/>
        <v>29</v>
      </c>
      <c r="H269" s="19">
        <f t="shared" si="77"/>
        <v>5</v>
      </c>
      <c r="I269" s="19">
        <f t="shared" si="78"/>
        <v>4</v>
      </c>
      <c r="J269" s="19">
        <f t="shared" si="79"/>
        <v>0</v>
      </c>
      <c r="K269" s="19">
        <f t="shared" si="80"/>
        <v>0</v>
      </c>
      <c r="L269" s="19">
        <f t="shared" si="81"/>
        <v>0</v>
      </c>
      <c r="M269" s="19">
        <f t="shared" si="82"/>
        <v>0</v>
      </c>
      <c r="N269" s="19">
        <f t="shared" si="83"/>
        <v>20</v>
      </c>
      <c r="O269" s="20">
        <f t="shared" si="84"/>
        <v>5</v>
      </c>
      <c r="P269" s="20">
        <f t="shared" si="85"/>
        <v>5</v>
      </c>
      <c r="Q269" s="20">
        <f t="shared" si="86"/>
        <v>5</v>
      </c>
      <c r="R269" s="21" t="e">
        <f>+Q269/#REF!</f>
        <v>#REF!</v>
      </c>
      <c r="S269" s="21" t="e">
        <f t="shared" si="87"/>
        <v>#REF!</v>
      </c>
      <c r="T269" s="19" t="e">
        <f t="shared" si="88"/>
        <v>#REF!</v>
      </c>
      <c r="U269" s="18"/>
      <c r="V269" s="18"/>
      <c r="W269" s="18"/>
      <c r="X269" s="18"/>
      <c r="Y269" s="18"/>
      <c r="AJ269" s="22"/>
      <c r="AK269" s="22"/>
      <c r="AL269" s="22"/>
      <c r="AM269" s="22"/>
      <c r="AN269" s="22"/>
      <c r="AO269" s="22"/>
    </row>
    <row r="270" spans="1:41" s="17" customFormat="1" ht="17.100000000000001" customHeight="1">
      <c r="A270" s="13">
        <f t="shared" si="75"/>
        <v>229</v>
      </c>
      <c r="B270" s="14" t="s">
        <v>349</v>
      </c>
      <c r="C270" s="15" t="s">
        <v>324</v>
      </c>
      <c r="D270" s="16" t="s">
        <v>591</v>
      </c>
      <c r="E270" s="44" t="s">
        <v>352</v>
      </c>
      <c r="F270" s="18"/>
      <c r="G270" s="19">
        <f t="shared" si="76"/>
        <v>59</v>
      </c>
      <c r="H270" s="19">
        <f t="shared" si="77"/>
        <v>10</v>
      </c>
      <c r="I270" s="19">
        <f t="shared" si="78"/>
        <v>9</v>
      </c>
      <c r="J270" s="19">
        <f t="shared" si="79"/>
        <v>0</v>
      </c>
      <c r="K270" s="19">
        <f t="shared" si="80"/>
        <v>0</v>
      </c>
      <c r="L270" s="19">
        <f t="shared" si="81"/>
        <v>0</v>
      </c>
      <c r="M270" s="19">
        <f t="shared" si="82"/>
        <v>0</v>
      </c>
      <c r="N270" s="19">
        <f t="shared" si="83"/>
        <v>40</v>
      </c>
      <c r="O270" s="20">
        <f t="shared" si="84"/>
        <v>10</v>
      </c>
      <c r="P270" s="20">
        <f t="shared" si="85"/>
        <v>10</v>
      </c>
      <c r="Q270" s="20">
        <f t="shared" si="86"/>
        <v>10</v>
      </c>
      <c r="R270" s="21" t="e">
        <f>+Q270/#REF!</f>
        <v>#REF!</v>
      </c>
      <c r="S270" s="21" t="e">
        <f t="shared" si="87"/>
        <v>#REF!</v>
      </c>
      <c r="T270" s="19" t="e">
        <f t="shared" si="88"/>
        <v>#REF!</v>
      </c>
      <c r="U270" s="18"/>
      <c r="V270" s="18"/>
      <c r="W270" s="18"/>
      <c r="X270" s="18"/>
      <c r="Y270" s="18"/>
      <c r="AJ270" s="22"/>
      <c r="AK270" s="22"/>
      <c r="AL270" s="22"/>
      <c r="AM270" s="22"/>
      <c r="AN270" s="22"/>
      <c r="AO270" s="22"/>
    </row>
    <row r="271" spans="1:41" s="17" customFormat="1" ht="17.100000000000001" customHeight="1">
      <c r="A271" s="13">
        <f t="shared" si="75"/>
        <v>230</v>
      </c>
      <c r="B271" s="14" t="s">
        <v>592</v>
      </c>
      <c r="C271" s="15" t="s">
        <v>593</v>
      </c>
      <c r="D271" s="16" t="s">
        <v>594</v>
      </c>
      <c r="E271" s="44" t="s">
        <v>595</v>
      </c>
      <c r="F271" s="18"/>
      <c r="G271" s="19">
        <f t="shared" si="76"/>
        <v>29</v>
      </c>
      <c r="H271" s="19">
        <f t="shared" si="77"/>
        <v>5</v>
      </c>
      <c r="I271" s="19">
        <f t="shared" si="78"/>
        <v>4</v>
      </c>
      <c r="J271" s="19">
        <f t="shared" si="79"/>
        <v>0</v>
      </c>
      <c r="K271" s="19">
        <f t="shared" si="80"/>
        <v>0</v>
      </c>
      <c r="L271" s="19">
        <f t="shared" si="81"/>
        <v>0</v>
      </c>
      <c r="M271" s="19">
        <f t="shared" si="82"/>
        <v>0</v>
      </c>
      <c r="N271" s="19">
        <f t="shared" si="83"/>
        <v>20</v>
      </c>
      <c r="O271" s="20">
        <f t="shared" si="84"/>
        <v>5</v>
      </c>
      <c r="P271" s="20">
        <f t="shared" si="85"/>
        <v>5</v>
      </c>
      <c r="Q271" s="20">
        <f t="shared" si="86"/>
        <v>5</v>
      </c>
      <c r="R271" s="21" t="e">
        <f>+Q271/#REF!</f>
        <v>#REF!</v>
      </c>
      <c r="S271" s="21" t="e">
        <f t="shared" si="87"/>
        <v>#REF!</v>
      </c>
      <c r="T271" s="19" t="e">
        <f t="shared" si="88"/>
        <v>#REF!</v>
      </c>
      <c r="U271" s="18"/>
      <c r="V271" s="18"/>
      <c r="W271" s="18"/>
      <c r="X271" s="18"/>
      <c r="Y271" s="18"/>
      <c r="AJ271" s="22"/>
      <c r="AK271" s="22"/>
      <c r="AL271" s="22"/>
      <c r="AM271" s="22"/>
      <c r="AN271" s="22"/>
      <c r="AO271" s="22"/>
    </row>
    <row r="272" spans="1:41" s="18" customFormat="1" ht="17.100000000000001" customHeight="1">
      <c r="A272" s="13">
        <f t="shared" si="75"/>
        <v>231</v>
      </c>
      <c r="B272" s="14" t="s">
        <v>353</v>
      </c>
      <c r="C272" s="15" t="s">
        <v>596</v>
      </c>
      <c r="D272" s="16" t="s">
        <v>597</v>
      </c>
      <c r="E272" s="44" t="s">
        <v>598</v>
      </c>
      <c r="G272" s="19">
        <f t="shared" si="76"/>
        <v>29</v>
      </c>
      <c r="H272" s="19">
        <f t="shared" si="77"/>
        <v>5</v>
      </c>
      <c r="I272" s="19">
        <f t="shared" si="78"/>
        <v>4</v>
      </c>
      <c r="J272" s="19">
        <f t="shared" si="79"/>
        <v>0</v>
      </c>
      <c r="K272" s="19">
        <f t="shared" si="80"/>
        <v>0</v>
      </c>
      <c r="L272" s="19">
        <f t="shared" si="81"/>
        <v>0</v>
      </c>
      <c r="M272" s="19">
        <f t="shared" si="82"/>
        <v>0</v>
      </c>
      <c r="N272" s="19">
        <f t="shared" si="83"/>
        <v>20</v>
      </c>
      <c r="O272" s="20">
        <f t="shared" si="84"/>
        <v>5</v>
      </c>
      <c r="P272" s="20">
        <f t="shared" si="85"/>
        <v>5</v>
      </c>
      <c r="Q272" s="20">
        <f t="shared" si="86"/>
        <v>5</v>
      </c>
      <c r="R272" s="21" t="e">
        <f>+Q272/#REF!</f>
        <v>#REF!</v>
      </c>
      <c r="S272" s="21" t="e">
        <f t="shared" si="87"/>
        <v>#REF!</v>
      </c>
      <c r="T272" s="19" t="e">
        <f t="shared" si="88"/>
        <v>#REF!</v>
      </c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22"/>
      <c r="AK272" s="22"/>
      <c r="AL272" s="22"/>
      <c r="AM272" s="22"/>
      <c r="AN272" s="22"/>
      <c r="AO272" s="22"/>
    </row>
    <row r="273" spans="1:41" s="17" customFormat="1" ht="17.100000000000001" customHeight="1">
      <c r="A273" s="13">
        <f t="shared" si="75"/>
        <v>232</v>
      </c>
      <c r="B273" s="14" t="s">
        <v>357</v>
      </c>
      <c r="C273" s="15" t="s">
        <v>599</v>
      </c>
      <c r="D273" s="16" t="s">
        <v>600</v>
      </c>
      <c r="E273" s="44" t="s">
        <v>486</v>
      </c>
      <c r="F273" s="18"/>
      <c r="G273" s="19">
        <f t="shared" si="76"/>
        <v>35</v>
      </c>
      <c r="H273" s="19">
        <f t="shared" si="77"/>
        <v>6</v>
      </c>
      <c r="I273" s="19">
        <f t="shared" si="78"/>
        <v>5</v>
      </c>
      <c r="J273" s="19">
        <f t="shared" si="79"/>
        <v>0</v>
      </c>
      <c r="K273" s="19">
        <f t="shared" si="80"/>
        <v>0</v>
      </c>
      <c r="L273" s="19">
        <f t="shared" si="81"/>
        <v>0</v>
      </c>
      <c r="M273" s="19">
        <f t="shared" si="82"/>
        <v>0</v>
      </c>
      <c r="N273" s="19">
        <f t="shared" si="83"/>
        <v>24</v>
      </c>
      <c r="O273" s="20">
        <f t="shared" si="84"/>
        <v>6</v>
      </c>
      <c r="P273" s="20">
        <f t="shared" si="85"/>
        <v>6</v>
      </c>
      <c r="Q273" s="20">
        <f t="shared" si="86"/>
        <v>6</v>
      </c>
      <c r="R273" s="21" t="e">
        <f>+Q273/#REF!</f>
        <v>#REF!</v>
      </c>
      <c r="S273" s="21" t="e">
        <f t="shared" si="87"/>
        <v>#REF!</v>
      </c>
      <c r="T273" s="19" t="e">
        <f t="shared" si="88"/>
        <v>#REF!</v>
      </c>
      <c r="U273" s="18"/>
      <c r="V273" s="18"/>
      <c r="W273" s="18"/>
      <c r="X273" s="18"/>
      <c r="Y273" s="18"/>
      <c r="AJ273" s="22"/>
      <c r="AK273" s="22"/>
      <c r="AL273" s="22"/>
      <c r="AM273" s="22"/>
      <c r="AN273" s="22"/>
      <c r="AO273" s="22"/>
    </row>
    <row r="274" spans="1:41" s="17" customFormat="1" ht="17.100000000000001" customHeight="1">
      <c r="A274" s="13">
        <f t="shared" si="75"/>
        <v>233</v>
      </c>
      <c r="B274" s="36" t="s">
        <v>357</v>
      </c>
      <c r="C274" s="37" t="s">
        <v>358</v>
      </c>
      <c r="D274" s="38" t="s">
        <v>359</v>
      </c>
      <c r="E274" s="44" t="s">
        <v>164</v>
      </c>
      <c r="F274" s="18"/>
      <c r="G274" s="19">
        <f t="shared" si="76"/>
        <v>53</v>
      </c>
      <c r="H274" s="19">
        <f t="shared" si="77"/>
        <v>9</v>
      </c>
      <c r="I274" s="19">
        <f t="shared" si="78"/>
        <v>8</v>
      </c>
      <c r="J274" s="19">
        <f t="shared" si="79"/>
        <v>0</v>
      </c>
      <c r="K274" s="19">
        <f t="shared" si="80"/>
        <v>0</v>
      </c>
      <c r="L274" s="19">
        <f t="shared" si="81"/>
        <v>0</v>
      </c>
      <c r="M274" s="19">
        <f t="shared" si="82"/>
        <v>0</v>
      </c>
      <c r="N274" s="19">
        <f t="shared" si="83"/>
        <v>36</v>
      </c>
      <c r="O274" s="20">
        <f t="shared" si="84"/>
        <v>9</v>
      </c>
      <c r="P274" s="20">
        <f t="shared" si="85"/>
        <v>9</v>
      </c>
      <c r="Q274" s="20">
        <f t="shared" si="86"/>
        <v>9</v>
      </c>
      <c r="R274" s="21" t="e">
        <f>+Q274/#REF!</f>
        <v>#REF!</v>
      </c>
      <c r="S274" s="21" t="e">
        <f t="shared" si="87"/>
        <v>#REF!</v>
      </c>
      <c r="T274" s="19" t="e">
        <f t="shared" si="88"/>
        <v>#REF!</v>
      </c>
      <c r="U274" s="18"/>
      <c r="V274" s="18"/>
      <c r="W274" s="18"/>
      <c r="X274" s="18"/>
      <c r="Y274" s="18"/>
      <c r="AJ274" s="22"/>
      <c r="AK274" s="22"/>
      <c r="AL274" s="22"/>
      <c r="AM274" s="22"/>
      <c r="AN274" s="22"/>
      <c r="AO274" s="22"/>
    </row>
    <row r="275" spans="1:41" s="18" customFormat="1" ht="17.100000000000001" customHeight="1">
      <c r="A275" s="13">
        <f t="shared" si="75"/>
        <v>234</v>
      </c>
      <c r="B275" s="14" t="s">
        <v>601</v>
      </c>
      <c r="C275" s="15" t="s">
        <v>602</v>
      </c>
      <c r="D275" s="16" t="s">
        <v>603</v>
      </c>
      <c r="E275" s="44" t="s">
        <v>150</v>
      </c>
      <c r="G275" s="19">
        <f t="shared" si="76"/>
        <v>35</v>
      </c>
      <c r="H275" s="19">
        <f t="shared" si="77"/>
        <v>6</v>
      </c>
      <c r="I275" s="19">
        <f t="shared" si="78"/>
        <v>5</v>
      </c>
      <c r="J275" s="19">
        <f t="shared" si="79"/>
        <v>0</v>
      </c>
      <c r="K275" s="19">
        <f t="shared" si="80"/>
        <v>0</v>
      </c>
      <c r="L275" s="19">
        <f t="shared" si="81"/>
        <v>0</v>
      </c>
      <c r="M275" s="19">
        <f t="shared" si="82"/>
        <v>0</v>
      </c>
      <c r="N275" s="19">
        <f t="shared" si="83"/>
        <v>24</v>
      </c>
      <c r="O275" s="20">
        <f t="shared" si="84"/>
        <v>6</v>
      </c>
      <c r="P275" s="20">
        <f t="shared" si="85"/>
        <v>6</v>
      </c>
      <c r="Q275" s="20">
        <f t="shared" si="86"/>
        <v>6</v>
      </c>
      <c r="R275" s="21" t="e">
        <f>+Q275/#REF!</f>
        <v>#REF!</v>
      </c>
      <c r="S275" s="21" t="e">
        <f t="shared" si="87"/>
        <v>#REF!</v>
      </c>
      <c r="T275" s="19" t="e">
        <f t="shared" si="88"/>
        <v>#REF!</v>
      </c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22"/>
      <c r="AK275" s="22"/>
      <c r="AL275" s="22"/>
      <c r="AM275" s="22"/>
      <c r="AN275" s="22"/>
      <c r="AO275" s="22"/>
    </row>
    <row r="276" spans="1:41" s="18" customFormat="1" ht="17.100000000000001" customHeight="1">
      <c r="A276" s="13">
        <f t="shared" si="75"/>
        <v>235</v>
      </c>
      <c r="B276" s="14" t="s">
        <v>363</v>
      </c>
      <c r="C276" s="15" t="s">
        <v>364</v>
      </c>
      <c r="D276" s="16" t="s">
        <v>365</v>
      </c>
      <c r="E276" s="44" t="s">
        <v>604</v>
      </c>
      <c r="G276" s="19">
        <f t="shared" si="76"/>
        <v>29</v>
      </c>
      <c r="H276" s="19">
        <f t="shared" si="77"/>
        <v>5</v>
      </c>
      <c r="I276" s="19">
        <f t="shared" si="78"/>
        <v>4</v>
      </c>
      <c r="J276" s="19">
        <f t="shared" si="79"/>
        <v>0</v>
      </c>
      <c r="K276" s="19">
        <f t="shared" si="80"/>
        <v>0</v>
      </c>
      <c r="L276" s="19">
        <f t="shared" si="81"/>
        <v>0</v>
      </c>
      <c r="M276" s="19">
        <f t="shared" si="82"/>
        <v>0</v>
      </c>
      <c r="N276" s="19">
        <f t="shared" si="83"/>
        <v>20</v>
      </c>
      <c r="O276" s="20">
        <f t="shared" si="84"/>
        <v>5</v>
      </c>
      <c r="P276" s="20">
        <f t="shared" si="85"/>
        <v>5</v>
      </c>
      <c r="Q276" s="20">
        <f t="shared" si="86"/>
        <v>5</v>
      </c>
      <c r="R276" s="21" t="e">
        <f>+Q276/#REF!</f>
        <v>#REF!</v>
      </c>
      <c r="S276" s="21" t="e">
        <f t="shared" si="87"/>
        <v>#REF!</v>
      </c>
      <c r="T276" s="19" t="e">
        <f t="shared" si="88"/>
        <v>#REF!</v>
      </c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22"/>
      <c r="AK276" s="22"/>
      <c r="AL276" s="22"/>
      <c r="AM276" s="22"/>
      <c r="AN276" s="22"/>
      <c r="AO276" s="22"/>
    </row>
    <row r="277" spans="1:41" s="17" customFormat="1" ht="17.100000000000001" customHeight="1">
      <c r="A277" s="13">
        <f t="shared" si="75"/>
        <v>236</v>
      </c>
      <c r="B277" s="14" t="s">
        <v>605</v>
      </c>
      <c r="C277" s="15" t="s">
        <v>606</v>
      </c>
      <c r="D277" s="16" t="s">
        <v>607</v>
      </c>
      <c r="E277" s="44" t="s">
        <v>608</v>
      </c>
      <c r="F277" s="18"/>
      <c r="G277" s="19">
        <f t="shared" si="76"/>
        <v>35</v>
      </c>
      <c r="H277" s="19">
        <f t="shared" si="77"/>
        <v>0</v>
      </c>
      <c r="I277" s="19">
        <f t="shared" si="78"/>
        <v>5</v>
      </c>
      <c r="J277" s="19">
        <f t="shared" si="79"/>
        <v>6</v>
      </c>
      <c r="K277" s="19">
        <f t="shared" si="80"/>
        <v>0</v>
      </c>
      <c r="L277" s="19">
        <f t="shared" si="81"/>
        <v>0</v>
      </c>
      <c r="M277" s="19">
        <f t="shared" si="82"/>
        <v>0</v>
      </c>
      <c r="N277" s="19">
        <f t="shared" si="83"/>
        <v>24</v>
      </c>
      <c r="O277" s="20">
        <f t="shared" si="84"/>
        <v>6</v>
      </c>
      <c r="P277" s="20">
        <f t="shared" si="85"/>
        <v>6</v>
      </c>
      <c r="Q277" s="20">
        <f t="shared" si="86"/>
        <v>6</v>
      </c>
      <c r="R277" s="21" t="e">
        <f>+Q277/#REF!</f>
        <v>#REF!</v>
      </c>
      <c r="S277" s="21" t="e">
        <f t="shared" si="87"/>
        <v>#REF!</v>
      </c>
      <c r="T277" s="19" t="e">
        <f t="shared" si="88"/>
        <v>#REF!</v>
      </c>
      <c r="U277" s="18"/>
      <c r="V277" s="18"/>
      <c r="W277" s="18"/>
      <c r="X277" s="18"/>
      <c r="Y277" s="18"/>
      <c r="AJ277" s="22"/>
      <c r="AK277" s="22"/>
      <c r="AL277" s="22"/>
      <c r="AM277" s="22"/>
      <c r="AN277" s="22"/>
      <c r="AO277" s="22"/>
    </row>
    <row r="278" spans="1:41" s="18" customFormat="1" ht="17.100000000000001" customHeight="1">
      <c r="A278" s="13">
        <f t="shared" si="75"/>
        <v>237</v>
      </c>
      <c r="B278" s="14" t="s">
        <v>609</v>
      </c>
      <c r="C278" s="15" t="s">
        <v>559</v>
      </c>
      <c r="D278" s="16" t="s">
        <v>610</v>
      </c>
      <c r="E278" s="47" t="s">
        <v>286</v>
      </c>
      <c r="G278" s="19">
        <f t="shared" si="76"/>
        <v>40</v>
      </c>
      <c r="H278" s="19">
        <f t="shared" si="77"/>
        <v>6</v>
      </c>
      <c r="I278" s="19">
        <f t="shared" si="78"/>
        <v>4</v>
      </c>
      <c r="J278" s="19">
        <f t="shared" si="79"/>
        <v>0</v>
      </c>
      <c r="K278" s="19">
        <f t="shared" si="80"/>
        <v>0</v>
      </c>
      <c r="L278" s="19">
        <f t="shared" si="81"/>
        <v>2</v>
      </c>
      <c r="M278" s="19">
        <f t="shared" si="82"/>
        <v>4</v>
      </c>
      <c r="N278" s="19">
        <f t="shared" si="83"/>
        <v>24</v>
      </c>
      <c r="O278" s="20">
        <f t="shared" si="84"/>
        <v>6</v>
      </c>
      <c r="P278" s="20">
        <f t="shared" si="85"/>
        <v>6</v>
      </c>
      <c r="Q278" s="20">
        <f t="shared" si="86"/>
        <v>6</v>
      </c>
      <c r="R278" s="21" t="e">
        <f>+Q278/#REF!</f>
        <v>#REF!</v>
      </c>
      <c r="S278" s="21" t="e">
        <f t="shared" si="87"/>
        <v>#REF!</v>
      </c>
      <c r="T278" s="19" t="e">
        <f t="shared" si="88"/>
        <v>#REF!</v>
      </c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22"/>
      <c r="AK278" s="22"/>
      <c r="AL278" s="22"/>
      <c r="AM278" s="22"/>
      <c r="AN278" s="22"/>
      <c r="AO278" s="22"/>
    </row>
    <row r="279" spans="1:41" s="18" customFormat="1" ht="17.100000000000001" customHeight="1">
      <c r="A279" s="13">
        <f t="shared" si="75"/>
        <v>238</v>
      </c>
      <c r="B279" s="14" t="s">
        <v>106</v>
      </c>
      <c r="C279" s="15" t="s">
        <v>374</v>
      </c>
      <c r="D279" s="16" t="s">
        <v>375</v>
      </c>
      <c r="E279" s="44" t="s">
        <v>598</v>
      </c>
      <c r="G279" s="19">
        <f t="shared" si="76"/>
        <v>29</v>
      </c>
      <c r="H279" s="19">
        <f t="shared" si="77"/>
        <v>5</v>
      </c>
      <c r="I279" s="19">
        <f t="shared" si="78"/>
        <v>4</v>
      </c>
      <c r="J279" s="19">
        <f t="shared" si="79"/>
        <v>0</v>
      </c>
      <c r="K279" s="19">
        <f t="shared" si="80"/>
        <v>0</v>
      </c>
      <c r="L279" s="19">
        <f t="shared" si="81"/>
        <v>0</v>
      </c>
      <c r="M279" s="19">
        <f t="shared" si="82"/>
        <v>0</v>
      </c>
      <c r="N279" s="19">
        <f t="shared" si="83"/>
        <v>20</v>
      </c>
      <c r="O279" s="20">
        <f t="shared" si="84"/>
        <v>5</v>
      </c>
      <c r="P279" s="20">
        <f t="shared" si="85"/>
        <v>5</v>
      </c>
      <c r="Q279" s="20">
        <f t="shared" si="86"/>
        <v>5</v>
      </c>
      <c r="R279" s="21" t="e">
        <f>+Q279/#REF!</f>
        <v>#REF!</v>
      </c>
      <c r="S279" s="21" t="e">
        <f t="shared" si="87"/>
        <v>#REF!</v>
      </c>
      <c r="T279" s="19" t="e">
        <f t="shared" si="88"/>
        <v>#REF!</v>
      </c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22"/>
      <c r="AK279" s="22"/>
      <c r="AL279" s="22"/>
      <c r="AM279" s="22"/>
      <c r="AN279" s="22"/>
      <c r="AO279" s="22"/>
    </row>
    <row r="280" spans="1:41" s="18" customFormat="1" ht="17.100000000000001" customHeight="1">
      <c r="A280" s="13">
        <f t="shared" si="75"/>
        <v>239</v>
      </c>
      <c r="B280" s="14" t="s">
        <v>106</v>
      </c>
      <c r="C280" s="15" t="s">
        <v>611</v>
      </c>
      <c r="D280" s="16" t="s">
        <v>612</v>
      </c>
      <c r="E280" s="44" t="s">
        <v>265</v>
      </c>
      <c r="G280" s="19">
        <f t="shared" si="76"/>
        <v>29</v>
      </c>
      <c r="H280" s="19">
        <f t="shared" si="77"/>
        <v>5</v>
      </c>
      <c r="I280" s="19">
        <f t="shared" si="78"/>
        <v>4</v>
      </c>
      <c r="J280" s="19">
        <f t="shared" si="79"/>
        <v>0</v>
      </c>
      <c r="K280" s="19">
        <f t="shared" si="80"/>
        <v>0</v>
      </c>
      <c r="L280" s="19">
        <f t="shared" si="81"/>
        <v>0</v>
      </c>
      <c r="M280" s="19">
        <f t="shared" si="82"/>
        <v>0</v>
      </c>
      <c r="N280" s="19">
        <f t="shared" si="83"/>
        <v>20</v>
      </c>
      <c r="O280" s="20">
        <f t="shared" si="84"/>
        <v>5</v>
      </c>
      <c r="P280" s="20">
        <f t="shared" si="85"/>
        <v>5</v>
      </c>
      <c r="Q280" s="20">
        <f t="shared" si="86"/>
        <v>5</v>
      </c>
      <c r="R280" s="21" t="e">
        <f>+Q280/#REF!</f>
        <v>#REF!</v>
      </c>
      <c r="S280" s="21" t="e">
        <f t="shared" si="87"/>
        <v>#REF!</v>
      </c>
      <c r="T280" s="19" t="e">
        <f t="shared" si="88"/>
        <v>#REF!</v>
      </c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22"/>
      <c r="AK280" s="22"/>
      <c r="AL280" s="22"/>
      <c r="AM280" s="22"/>
      <c r="AN280" s="22"/>
      <c r="AO280" s="22"/>
    </row>
    <row r="281" spans="1:41" s="17" customFormat="1" ht="17.100000000000001" customHeight="1">
      <c r="A281" s="13">
        <f t="shared" si="75"/>
        <v>240</v>
      </c>
      <c r="B281" s="14" t="s">
        <v>106</v>
      </c>
      <c r="C281" s="15" t="s">
        <v>109</v>
      </c>
      <c r="D281" s="16" t="s">
        <v>110</v>
      </c>
      <c r="E281" s="44" t="s">
        <v>265</v>
      </c>
      <c r="F281" s="18"/>
      <c r="G281" s="19">
        <f t="shared" si="76"/>
        <v>29</v>
      </c>
      <c r="H281" s="19">
        <f t="shared" si="77"/>
        <v>5</v>
      </c>
      <c r="I281" s="19">
        <f t="shared" si="78"/>
        <v>4</v>
      </c>
      <c r="J281" s="19">
        <f t="shared" si="79"/>
        <v>0</v>
      </c>
      <c r="K281" s="19">
        <f t="shared" si="80"/>
        <v>0</v>
      </c>
      <c r="L281" s="19">
        <f t="shared" si="81"/>
        <v>0</v>
      </c>
      <c r="M281" s="19">
        <f t="shared" si="82"/>
        <v>0</v>
      </c>
      <c r="N281" s="19">
        <f t="shared" si="83"/>
        <v>20</v>
      </c>
      <c r="O281" s="20">
        <f t="shared" si="84"/>
        <v>5</v>
      </c>
      <c r="P281" s="20">
        <f t="shared" si="85"/>
        <v>5</v>
      </c>
      <c r="Q281" s="20">
        <f t="shared" si="86"/>
        <v>5</v>
      </c>
      <c r="R281" s="21" t="e">
        <f>+Q281/#REF!</f>
        <v>#REF!</v>
      </c>
      <c r="S281" s="21" t="e">
        <f t="shared" si="87"/>
        <v>#REF!</v>
      </c>
      <c r="T281" s="19" t="e">
        <f t="shared" si="88"/>
        <v>#REF!</v>
      </c>
      <c r="U281" s="18"/>
      <c r="V281" s="18"/>
      <c r="W281" s="18"/>
      <c r="X281" s="18"/>
      <c r="Y281" s="18"/>
      <c r="AJ281" s="22"/>
      <c r="AK281" s="22"/>
      <c r="AL281" s="22"/>
      <c r="AM281" s="22"/>
      <c r="AN281" s="22"/>
      <c r="AO281" s="22"/>
    </row>
    <row r="282" spans="1:41" s="18" customFormat="1" ht="17.100000000000001" customHeight="1">
      <c r="A282" s="13">
        <f t="shared" si="75"/>
        <v>241</v>
      </c>
      <c r="B282" s="14" t="s">
        <v>106</v>
      </c>
      <c r="C282" s="15" t="s">
        <v>613</v>
      </c>
      <c r="D282" s="16" t="s">
        <v>614</v>
      </c>
      <c r="E282" s="44" t="s">
        <v>265</v>
      </c>
      <c r="G282" s="19">
        <f t="shared" si="76"/>
        <v>29</v>
      </c>
      <c r="H282" s="19">
        <f t="shared" si="77"/>
        <v>5</v>
      </c>
      <c r="I282" s="19">
        <f t="shared" si="78"/>
        <v>4</v>
      </c>
      <c r="J282" s="19">
        <f t="shared" si="79"/>
        <v>0</v>
      </c>
      <c r="K282" s="19">
        <f t="shared" si="80"/>
        <v>0</v>
      </c>
      <c r="L282" s="19">
        <f t="shared" si="81"/>
        <v>0</v>
      </c>
      <c r="M282" s="19">
        <f t="shared" si="82"/>
        <v>0</v>
      </c>
      <c r="N282" s="19">
        <f t="shared" si="83"/>
        <v>20</v>
      </c>
      <c r="O282" s="20">
        <f t="shared" si="84"/>
        <v>5</v>
      </c>
      <c r="P282" s="20">
        <f t="shared" si="85"/>
        <v>5</v>
      </c>
      <c r="Q282" s="20">
        <f t="shared" si="86"/>
        <v>5</v>
      </c>
      <c r="R282" s="21" t="e">
        <f>+Q282/#REF!</f>
        <v>#REF!</v>
      </c>
      <c r="S282" s="21" t="e">
        <f t="shared" si="87"/>
        <v>#REF!</v>
      </c>
      <c r="T282" s="19" t="e">
        <f t="shared" si="88"/>
        <v>#REF!</v>
      </c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22"/>
      <c r="AK282" s="22"/>
      <c r="AL282" s="22"/>
      <c r="AM282" s="22"/>
      <c r="AN282" s="22"/>
      <c r="AO282" s="22"/>
    </row>
    <row r="283" spans="1:41" s="18" customFormat="1" ht="17.100000000000001" customHeight="1">
      <c r="A283" s="13">
        <f t="shared" si="75"/>
        <v>242</v>
      </c>
      <c r="B283" s="14" t="s">
        <v>106</v>
      </c>
      <c r="C283" s="15" t="s">
        <v>112</v>
      </c>
      <c r="D283" s="16" t="s">
        <v>113</v>
      </c>
      <c r="E283" s="44" t="s">
        <v>521</v>
      </c>
      <c r="G283" s="19">
        <f t="shared" si="76"/>
        <v>29</v>
      </c>
      <c r="H283" s="19">
        <f t="shared" si="77"/>
        <v>5</v>
      </c>
      <c r="I283" s="19">
        <f t="shared" si="78"/>
        <v>4</v>
      </c>
      <c r="J283" s="19">
        <f t="shared" si="79"/>
        <v>0</v>
      </c>
      <c r="K283" s="19">
        <f t="shared" si="80"/>
        <v>0</v>
      </c>
      <c r="L283" s="19">
        <f t="shared" si="81"/>
        <v>0</v>
      </c>
      <c r="M283" s="19">
        <f t="shared" si="82"/>
        <v>0</v>
      </c>
      <c r="N283" s="19">
        <f t="shared" si="83"/>
        <v>20</v>
      </c>
      <c r="O283" s="20">
        <f t="shared" si="84"/>
        <v>5</v>
      </c>
      <c r="P283" s="20">
        <f t="shared" si="85"/>
        <v>5</v>
      </c>
      <c r="Q283" s="20">
        <f t="shared" si="86"/>
        <v>5</v>
      </c>
      <c r="R283" s="21" t="e">
        <f>+Q283/#REF!</f>
        <v>#REF!</v>
      </c>
      <c r="S283" s="21" t="e">
        <f t="shared" si="87"/>
        <v>#REF!</v>
      </c>
      <c r="T283" s="19" t="e">
        <f t="shared" si="88"/>
        <v>#REF!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22"/>
      <c r="AK283" s="22"/>
      <c r="AL283" s="22"/>
      <c r="AM283" s="22"/>
      <c r="AN283" s="22"/>
      <c r="AO283" s="22"/>
    </row>
    <row r="284" spans="1:41" s="18" customFormat="1" ht="17.100000000000001" customHeight="1">
      <c r="A284" s="13">
        <f t="shared" si="75"/>
        <v>243</v>
      </c>
      <c r="B284" s="14" t="s">
        <v>106</v>
      </c>
      <c r="C284" s="15" t="s">
        <v>115</v>
      </c>
      <c r="D284" s="16" t="s">
        <v>116</v>
      </c>
      <c r="E284" s="44" t="s">
        <v>588</v>
      </c>
      <c r="G284" s="19">
        <f t="shared" si="76"/>
        <v>40</v>
      </c>
      <c r="H284" s="19">
        <f t="shared" si="77"/>
        <v>6</v>
      </c>
      <c r="I284" s="19">
        <f t="shared" si="78"/>
        <v>4</v>
      </c>
      <c r="J284" s="19">
        <f t="shared" si="79"/>
        <v>0</v>
      </c>
      <c r="K284" s="19">
        <f t="shared" si="80"/>
        <v>0</v>
      </c>
      <c r="L284" s="19">
        <f t="shared" si="81"/>
        <v>2</v>
      </c>
      <c r="M284" s="19">
        <f t="shared" si="82"/>
        <v>4</v>
      </c>
      <c r="N284" s="19">
        <f t="shared" si="83"/>
        <v>24</v>
      </c>
      <c r="O284" s="20">
        <f t="shared" si="84"/>
        <v>6</v>
      </c>
      <c r="P284" s="20">
        <f t="shared" si="85"/>
        <v>6</v>
      </c>
      <c r="Q284" s="20">
        <f t="shared" si="86"/>
        <v>6</v>
      </c>
      <c r="R284" s="21" t="e">
        <f>+Q284/#REF!</f>
        <v>#REF!</v>
      </c>
      <c r="S284" s="21" t="e">
        <f t="shared" si="87"/>
        <v>#REF!</v>
      </c>
      <c r="T284" s="19" t="e">
        <f t="shared" si="88"/>
        <v>#REF!</v>
      </c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22"/>
      <c r="AK284" s="22"/>
      <c r="AL284" s="22"/>
      <c r="AM284" s="22"/>
      <c r="AN284" s="22"/>
      <c r="AO284" s="22"/>
    </row>
    <row r="285" spans="1:41" s="17" customFormat="1" ht="17.100000000000001" customHeight="1">
      <c r="A285" s="13">
        <f t="shared" si="75"/>
        <v>244</v>
      </c>
      <c r="B285" s="14" t="s">
        <v>615</v>
      </c>
      <c r="C285" s="15" t="s">
        <v>616</v>
      </c>
      <c r="D285" s="16" t="s">
        <v>617</v>
      </c>
      <c r="E285" s="44" t="s">
        <v>150</v>
      </c>
      <c r="F285" s="18"/>
      <c r="G285" s="19">
        <f t="shared" si="76"/>
        <v>35</v>
      </c>
      <c r="H285" s="19">
        <f t="shared" si="77"/>
        <v>6</v>
      </c>
      <c r="I285" s="19">
        <f t="shared" si="78"/>
        <v>5</v>
      </c>
      <c r="J285" s="19">
        <f t="shared" si="79"/>
        <v>0</v>
      </c>
      <c r="K285" s="19">
        <f t="shared" si="80"/>
        <v>0</v>
      </c>
      <c r="L285" s="19">
        <f t="shared" si="81"/>
        <v>0</v>
      </c>
      <c r="M285" s="19">
        <f t="shared" si="82"/>
        <v>0</v>
      </c>
      <c r="N285" s="19">
        <f t="shared" si="83"/>
        <v>24</v>
      </c>
      <c r="O285" s="20">
        <f t="shared" si="84"/>
        <v>6</v>
      </c>
      <c r="P285" s="20">
        <f t="shared" si="85"/>
        <v>6</v>
      </c>
      <c r="Q285" s="20">
        <f t="shared" si="86"/>
        <v>6</v>
      </c>
      <c r="R285" s="21" t="e">
        <f>+Q285/#REF!</f>
        <v>#REF!</v>
      </c>
      <c r="S285" s="21" t="e">
        <f t="shared" si="87"/>
        <v>#REF!</v>
      </c>
      <c r="T285" s="19" t="e">
        <f t="shared" si="88"/>
        <v>#REF!</v>
      </c>
      <c r="U285" s="18"/>
      <c r="V285" s="18"/>
      <c r="W285" s="18"/>
      <c r="X285" s="18"/>
      <c r="Y285" s="18"/>
      <c r="AJ285" s="22"/>
      <c r="AK285" s="22"/>
      <c r="AL285" s="22"/>
      <c r="AM285" s="22"/>
      <c r="AN285" s="22"/>
      <c r="AO285" s="22"/>
    </row>
    <row r="286" spans="1:41" s="18" customFormat="1" ht="17.100000000000001" customHeight="1">
      <c r="A286" s="13">
        <f t="shared" si="75"/>
        <v>245</v>
      </c>
      <c r="B286" s="14" t="s">
        <v>615</v>
      </c>
      <c r="C286" s="15" t="s">
        <v>618</v>
      </c>
      <c r="D286" s="16" t="s">
        <v>619</v>
      </c>
      <c r="E286" s="44" t="s">
        <v>479</v>
      </c>
      <c r="G286" s="19">
        <f t="shared" si="76"/>
        <v>29</v>
      </c>
      <c r="H286" s="19">
        <f t="shared" si="77"/>
        <v>5</v>
      </c>
      <c r="I286" s="19">
        <f t="shared" si="78"/>
        <v>4</v>
      </c>
      <c r="J286" s="19">
        <f t="shared" si="79"/>
        <v>0</v>
      </c>
      <c r="K286" s="19">
        <f t="shared" si="80"/>
        <v>0</v>
      </c>
      <c r="L286" s="19">
        <f t="shared" si="81"/>
        <v>0</v>
      </c>
      <c r="M286" s="19">
        <f t="shared" si="82"/>
        <v>0</v>
      </c>
      <c r="N286" s="19">
        <f t="shared" si="83"/>
        <v>20</v>
      </c>
      <c r="O286" s="20">
        <f t="shared" si="84"/>
        <v>5</v>
      </c>
      <c r="P286" s="20">
        <f t="shared" si="85"/>
        <v>5</v>
      </c>
      <c r="Q286" s="20">
        <f t="shared" si="86"/>
        <v>5</v>
      </c>
      <c r="R286" s="21" t="e">
        <f>+Q286/#REF!</f>
        <v>#REF!</v>
      </c>
      <c r="S286" s="21" t="e">
        <f t="shared" si="87"/>
        <v>#REF!</v>
      </c>
      <c r="T286" s="19" t="e">
        <f t="shared" si="88"/>
        <v>#REF!</v>
      </c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22"/>
      <c r="AK286" s="22"/>
      <c r="AL286" s="22"/>
      <c r="AM286" s="22"/>
      <c r="AN286" s="22"/>
      <c r="AO286" s="22"/>
    </row>
    <row r="287" spans="1:41" s="18" customFormat="1" ht="17.100000000000001" customHeight="1">
      <c r="A287" s="13">
        <f t="shared" si="75"/>
        <v>246</v>
      </c>
      <c r="B287" s="27" t="s">
        <v>620</v>
      </c>
      <c r="C287" s="28" t="s">
        <v>621</v>
      </c>
      <c r="D287" s="25" t="s">
        <v>622</v>
      </c>
      <c r="E287" s="44" t="s">
        <v>273</v>
      </c>
      <c r="G287" s="19">
        <f t="shared" si="76"/>
        <v>35</v>
      </c>
      <c r="H287" s="19">
        <f t="shared" si="77"/>
        <v>0</v>
      </c>
      <c r="I287" s="19">
        <f t="shared" si="78"/>
        <v>5</v>
      </c>
      <c r="J287" s="19">
        <f t="shared" si="79"/>
        <v>6</v>
      </c>
      <c r="K287" s="19">
        <f t="shared" si="80"/>
        <v>0</v>
      </c>
      <c r="L287" s="19">
        <f t="shared" si="81"/>
        <v>0</v>
      </c>
      <c r="M287" s="19">
        <f t="shared" si="82"/>
        <v>0</v>
      </c>
      <c r="N287" s="19">
        <f t="shared" si="83"/>
        <v>24</v>
      </c>
      <c r="O287" s="20">
        <f t="shared" si="84"/>
        <v>6</v>
      </c>
      <c r="P287" s="20">
        <f t="shared" si="85"/>
        <v>6</v>
      </c>
      <c r="Q287" s="20">
        <f t="shared" si="86"/>
        <v>6</v>
      </c>
      <c r="R287" s="21" t="e">
        <f>+Q287/#REF!</f>
        <v>#REF!</v>
      </c>
      <c r="S287" s="21" t="e">
        <f t="shared" si="87"/>
        <v>#REF!</v>
      </c>
      <c r="T287" s="19" t="e">
        <f t="shared" si="88"/>
        <v>#REF!</v>
      </c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22"/>
      <c r="AK287" s="22"/>
      <c r="AL287" s="22"/>
      <c r="AM287" s="22"/>
      <c r="AN287" s="22"/>
      <c r="AO287" s="22"/>
    </row>
    <row r="288" spans="1:41" s="26" customFormat="1" ht="17.100000000000001" customHeight="1">
      <c r="A288" s="13">
        <f t="shared" si="75"/>
        <v>247</v>
      </c>
      <c r="B288" s="14" t="s">
        <v>623</v>
      </c>
      <c r="C288" s="15" t="s">
        <v>624</v>
      </c>
      <c r="D288" s="16" t="s">
        <v>625</v>
      </c>
      <c r="E288" s="44" t="s">
        <v>626</v>
      </c>
      <c r="F288" s="18"/>
      <c r="G288" s="19">
        <f t="shared" si="76"/>
        <v>35</v>
      </c>
      <c r="H288" s="19">
        <f t="shared" si="77"/>
        <v>6</v>
      </c>
      <c r="I288" s="19">
        <f t="shared" si="78"/>
        <v>5</v>
      </c>
      <c r="J288" s="19">
        <f t="shared" si="79"/>
        <v>0</v>
      </c>
      <c r="K288" s="19">
        <f t="shared" si="80"/>
        <v>0</v>
      </c>
      <c r="L288" s="19">
        <f t="shared" si="81"/>
        <v>0</v>
      </c>
      <c r="M288" s="19">
        <f t="shared" si="82"/>
        <v>0</v>
      </c>
      <c r="N288" s="19">
        <f t="shared" si="83"/>
        <v>24</v>
      </c>
      <c r="O288" s="20">
        <f t="shared" si="84"/>
        <v>6</v>
      </c>
      <c r="P288" s="20">
        <f t="shared" si="85"/>
        <v>6</v>
      </c>
      <c r="Q288" s="20">
        <f t="shared" si="86"/>
        <v>6</v>
      </c>
      <c r="R288" s="21" t="e">
        <f>+Q288/#REF!</f>
        <v>#REF!</v>
      </c>
      <c r="S288" s="21" t="e">
        <f t="shared" si="87"/>
        <v>#REF!</v>
      </c>
      <c r="T288" s="19" t="e">
        <f t="shared" si="88"/>
        <v>#REF!</v>
      </c>
      <c r="U288" s="18"/>
      <c r="V288" s="18"/>
      <c r="W288" s="18"/>
      <c r="X288" s="18"/>
      <c r="Y288" s="18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22"/>
      <c r="AK288" s="22"/>
      <c r="AL288" s="22"/>
      <c r="AM288" s="22"/>
      <c r="AN288" s="22"/>
      <c r="AO288" s="22"/>
    </row>
    <row r="289" spans="1:41" s="26" customFormat="1" ht="17.100000000000001" customHeight="1">
      <c r="A289" s="13">
        <f t="shared" si="75"/>
        <v>248</v>
      </c>
      <c r="B289" s="33" t="s">
        <v>627</v>
      </c>
      <c r="C289" s="34" t="s">
        <v>628</v>
      </c>
      <c r="D289" s="35" t="s">
        <v>629</v>
      </c>
      <c r="E289" s="44" t="s">
        <v>273</v>
      </c>
      <c r="F289" s="18"/>
      <c r="G289" s="19">
        <f t="shared" si="76"/>
        <v>35</v>
      </c>
      <c r="H289" s="19">
        <f t="shared" si="77"/>
        <v>0</v>
      </c>
      <c r="I289" s="19">
        <f t="shared" si="78"/>
        <v>5</v>
      </c>
      <c r="J289" s="19">
        <f t="shared" si="79"/>
        <v>6</v>
      </c>
      <c r="K289" s="19">
        <f t="shared" si="80"/>
        <v>0</v>
      </c>
      <c r="L289" s="19">
        <f t="shared" si="81"/>
        <v>0</v>
      </c>
      <c r="M289" s="19">
        <f t="shared" si="82"/>
        <v>0</v>
      </c>
      <c r="N289" s="19">
        <f t="shared" si="83"/>
        <v>24</v>
      </c>
      <c r="O289" s="20">
        <f t="shared" si="84"/>
        <v>6</v>
      </c>
      <c r="P289" s="20">
        <f t="shared" si="85"/>
        <v>6</v>
      </c>
      <c r="Q289" s="20">
        <f t="shared" si="86"/>
        <v>6</v>
      </c>
      <c r="R289" s="21" t="e">
        <f>+Q289/#REF!</f>
        <v>#REF!</v>
      </c>
      <c r="S289" s="21" t="e">
        <f t="shared" si="87"/>
        <v>#REF!</v>
      </c>
      <c r="T289" s="19" t="e">
        <f t="shared" si="88"/>
        <v>#REF!</v>
      </c>
      <c r="U289" s="18"/>
      <c r="V289" s="18"/>
      <c r="W289" s="18"/>
      <c r="X289" s="18"/>
      <c r="Y289" s="18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22"/>
      <c r="AK289" s="22"/>
      <c r="AL289" s="22"/>
      <c r="AM289" s="22"/>
      <c r="AN289" s="22"/>
      <c r="AO289" s="22"/>
    </row>
    <row r="290" spans="1:41" s="26" customFormat="1" ht="17.100000000000001" customHeight="1">
      <c r="A290" s="13">
        <f t="shared" si="75"/>
        <v>249</v>
      </c>
      <c r="B290" s="14" t="s">
        <v>118</v>
      </c>
      <c r="C290" s="15" t="s">
        <v>119</v>
      </c>
      <c r="D290" s="16" t="s">
        <v>120</v>
      </c>
      <c r="E290" s="46" t="s">
        <v>630</v>
      </c>
      <c r="F290" s="18"/>
      <c r="G290" s="19">
        <f t="shared" si="76"/>
        <v>29</v>
      </c>
      <c r="H290" s="19">
        <f t="shared" si="77"/>
        <v>5</v>
      </c>
      <c r="I290" s="19">
        <f t="shared" si="78"/>
        <v>4</v>
      </c>
      <c r="J290" s="19">
        <f t="shared" si="79"/>
        <v>0</v>
      </c>
      <c r="K290" s="19">
        <f t="shared" si="80"/>
        <v>0</v>
      </c>
      <c r="L290" s="19">
        <f t="shared" si="81"/>
        <v>0</v>
      </c>
      <c r="M290" s="19">
        <f t="shared" si="82"/>
        <v>0</v>
      </c>
      <c r="N290" s="19">
        <f t="shared" si="83"/>
        <v>20</v>
      </c>
      <c r="O290" s="20">
        <f t="shared" si="84"/>
        <v>5</v>
      </c>
      <c r="P290" s="20">
        <f t="shared" si="85"/>
        <v>5</v>
      </c>
      <c r="Q290" s="20">
        <f t="shared" si="86"/>
        <v>5</v>
      </c>
      <c r="R290" s="21" t="e">
        <f>+Q290/#REF!</f>
        <v>#REF!</v>
      </c>
      <c r="S290" s="21" t="e">
        <f t="shared" si="87"/>
        <v>#REF!</v>
      </c>
      <c r="T290" s="19" t="e">
        <f t="shared" si="88"/>
        <v>#REF!</v>
      </c>
      <c r="U290" s="18"/>
      <c r="V290" s="18"/>
      <c r="W290" s="18"/>
      <c r="X290" s="18"/>
      <c r="Y290" s="18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22"/>
      <c r="AK290" s="22"/>
      <c r="AL290" s="22"/>
      <c r="AM290" s="22"/>
      <c r="AN290" s="22"/>
      <c r="AO290" s="22"/>
    </row>
    <row r="291" spans="1:41" s="26" customFormat="1" ht="17.100000000000001" customHeight="1">
      <c r="A291" s="13">
        <f t="shared" si="75"/>
        <v>250</v>
      </c>
      <c r="B291" s="14" t="s">
        <v>118</v>
      </c>
      <c r="C291" s="15" t="s">
        <v>631</v>
      </c>
      <c r="D291" s="16" t="s">
        <v>632</v>
      </c>
      <c r="E291" s="44" t="s">
        <v>633</v>
      </c>
      <c r="F291" s="18"/>
      <c r="G291" s="19">
        <f t="shared" si="76"/>
        <v>40</v>
      </c>
      <c r="H291" s="19">
        <f t="shared" si="77"/>
        <v>6</v>
      </c>
      <c r="I291" s="19">
        <f t="shared" si="78"/>
        <v>4</v>
      </c>
      <c r="J291" s="19">
        <f t="shared" si="79"/>
        <v>0</v>
      </c>
      <c r="K291" s="19">
        <f t="shared" si="80"/>
        <v>0</v>
      </c>
      <c r="L291" s="19">
        <f t="shared" si="81"/>
        <v>2</v>
      </c>
      <c r="M291" s="19">
        <f t="shared" si="82"/>
        <v>4</v>
      </c>
      <c r="N291" s="19">
        <f t="shared" si="83"/>
        <v>24</v>
      </c>
      <c r="O291" s="20">
        <f t="shared" si="84"/>
        <v>6</v>
      </c>
      <c r="P291" s="20">
        <f t="shared" si="85"/>
        <v>6</v>
      </c>
      <c r="Q291" s="20">
        <f t="shared" si="86"/>
        <v>6</v>
      </c>
      <c r="R291" s="21" t="e">
        <f>+Q291/#REF!</f>
        <v>#REF!</v>
      </c>
      <c r="S291" s="21" t="e">
        <f t="shared" si="87"/>
        <v>#REF!</v>
      </c>
      <c r="T291" s="19" t="e">
        <f t="shared" si="88"/>
        <v>#REF!</v>
      </c>
      <c r="U291" s="18"/>
      <c r="V291" s="18"/>
      <c r="W291" s="18"/>
      <c r="X291" s="18"/>
      <c r="Y291" s="18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22"/>
      <c r="AK291" s="22"/>
      <c r="AL291" s="22"/>
      <c r="AM291" s="22"/>
      <c r="AN291" s="22"/>
      <c r="AO291" s="22"/>
    </row>
    <row r="292" spans="1:41" s="18" customFormat="1" ht="17.100000000000001" customHeight="1">
      <c r="A292" s="13">
        <f t="shared" si="75"/>
        <v>251</v>
      </c>
      <c r="B292" s="14" t="s">
        <v>634</v>
      </c>
      <c r="C292" s="15" t="s">
        <v>532</v>
      </c>
      <c r="D292" s="16" t="s">
        <v>635</v>
      </c>
      <c r="E292" s="44" t="s">
        <v>636</v>
      </c>
      <c r="G292" s="19">
        <f t="shared" si="76"/>
        <v>29</v>
      </c>
      <c r="H292" s="19">
        <f t="shared" si="77"/>
        <v>5</v>
      </c>
      <c r="I292" s="19">
        <f t="shared" si="78"/>
        <v>4</v>
      </c>
      <c r="J292" s="19">
        <f t="shared" si="79"/>
        <v>0</v>
      </c>
      <c r="K292" s="19">
        <f t="shared" si="80"/>
        <v>0</v>
      </c>
      <c r="L292" s="19">
        <f t="shared" si="81"/>
        <v>0</v>
      </c>
      <c r="M292" s="19">
        <f t="shared" si="82"/>
        <v>0</v>
      </c>
      <c r="N292" s="19">
        <f t="shared" si="83"/>
        <v>20</v>
      </c>
      <c r="O292" s="20">
        <f t="shared" si="84"/>
        <v>5</v>
      </c>
      <c r="P292" s="20">
        <f t="shared" si="85"/>
        <v>5</v>
      </c>
      <c r="Q292" s="20">
        <f t="shared" si="86"/>
        <v>5</v>
      </c>
      <c r="R292" s="21" t="e">
        <f>+Q292/#REF!</f>
        <v>#REF!</v>
      </c>
      <c r="S292" s="21" t="e">
        <f t="shared" si="87"/>
        <v>#REF!</v>
      </c>
      <c r="T292" s="19" t="e">
        <f t="shared" si="88"/>
        <v>#REF!</v>
      </c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22"/>
      <c r="AK292" s="22"/>
      <c r="AL292" s="22"/>
      <c r="AM292" s="22"/>
      <c r="AN292" s="22"/>
      <c r="AO292" s="22"/>
    </row>
    <row r="293" spans="1:41" s="17" customFormat="1" ht="17.100000000000001" customHeight="1">
      <c r="A293" s="13">
        <f t="shared" si="75"/>
        <v>252</v>
      </c>
      <c r="B293" s="14" t="s">
        <v>122</v>
      </c>
      <c r="C293" s="15" t="s">
        <v>637</v>
      </c>
      <c r="D293" s="16" t="s">
        <v>638</v>
      </c>
      <c r="E293" s="44" t="s">
        <v>639</v>
      </c>
      <c r="F293" s="18"/>
      <c r="G293" s="19">
        <f t="shared" si="76"/>
        <v>41</v>
      </c>
      <c r="H293" s="19">
        <f t="shared" si="77"/>
        <v>0</v>
      </c>
      <c r="I293" s="19">
        <f t="shared" si="78"/>
        <v>4</v>
      </c>
      <c r="J293" s="19">
        <f t="shared" si="79"/>
        <v>6</v>
      </c>
      <c r="K293" s="19">
        <f t="shared" si="80"/>
        <v>0</v>
      </c>
      <c r="L293" s="19">
        <f t="shared" si="81"/>
        <v>3</v>
      </c>
      <c r="M293" s="19">
        <f t="shared" si="82"/>
        <v>4</v>
      </c>
      <c r="N293" s="19">
        <f t="shared" si="83"/>
        <v>24</v>
      </c>
      <c r="O293" s="20">
        <f t="shared" si="84"/>
        <v>6</v>
      </c>
      <c r="P293" s="20">
        <f t="shared" si="85"/>
        <v>6</v>
      </c>
      <c r="Q293" s="20">
        <f t="shared" si="86"/>
        <v>6</v>
      </c>
      <c r="R293" s="21" t="e">
        <f>+Q293/#REF!</f>
        <v>#REF!</v>
      </c>
      <c r="S293" s="21" t="e">
        <f t="shared" si="87"/>
        <v>#REF!</v>
      </c>
      <c r="T293" s="19" t="e">
        <f t="shared" si="88"/>
        <v>#REF!</v>
      </c>
      <c r="U293" s="18"/>
      <c r="V293" s="18"/>
      <c r="W293" s="18"/>
      <c r="X293" s="18"/>
      <c r="Y293" s="18"/>
      <c r="AJ293" s="22"/>
      <c r="AK293" s="22"/>
      <c r="AL293" s="22"/>
      <c r="AM293" s="22"/>
      <c r="AN293" s="22"/>
      <c r="AO293" s="22"/>
    </row>
    <row r="294" spans="1:41" s="17" customFormat="1" ht="17.100000000000001" customHeight="1">
      <c r="A294" s="13">
        <f t="shared" si="75"/>
        <v>253</v>
      </c>
      <c r="B294" s="14" t="s">
        <v>640</v>
      </c>
      <c r="C294" s="15" t="s">
        <v>641</v>
      </c>
      <c r="D294" s="16" t="s">
        <v>642</v>
      </c>
      <c r="E294" s="44" t="s">
        <v>521</v>
      </c>
      <c r="F294" s="18"/>
      <c r="G294" s="19">
        <f t="shared" si="76"/>
        <v>29</v>
      </c>
      <c r="H294" s="19">
        <f t="shared" si="77"/>
        <v>5</v>
      </c>
      <c r="I294" s="19">
        <f t="shared" si="78"/>
        <v>4</v>
      </c>
      <c r="J294" s="19">
        <f t="shared" si="79"/>
        <v>0</v>
      </c>
      <c r="K294" s="19">
        <f t="shared" si="80"/>
        <v>0</v>
      </c>
      <c r="L294" s="19">
        <f t="shared" si="81"/>
        <v>0</v>
      </c>
      <c r="M294" s="19">
        <f t="shared" si="82"/>
        <v>0</v>
      </c>
      <c r="N294" s="19">
        <f t="shared" si="83"/>
        <v>20</v>
      </c>
      <c r="O294" s="20">
        <f t="shared" si="84"/>
        <v>5</v>
      </c>
      <c r="P294" s="20">
        <f t="shared" si="85"/>
        <v>5</v>
      </c>
      <c r="Q294" s="20">
        <f t="shared" si="86"/>
        <v>5</v>
      </c>
      <c r="R294" s="21" t="e">
        <f>+Q294/#REF!</f>
        <v>#REF!</v>
      </c>
      <c r="S294" s="21" t="e">
        <f t="shared" si="87"/>
        <v>#REF!</v>
      </c>
      <c r="T294" s="19" t="e">
        <f t="shared" si="88"/>
        <v>#REF!</v>
      </c>
      <c r="U294" s="18"/>
      <c r="V294" s="18"/>
      <c r="W294" s="18"/>
      <c r="X294" s="18"/>
      <c r="Y294" s="18"/>
      <c r="AJ294" s="22"/>
      <c r="AK294" s="22"/>
      <c r="AL294" s="22"/>
      <c r="AM294" s="22"/>
      <c r="AN294" s="22"/>
      <c r="AO294" s="22"/>
    </row>
    <row r="295" spans="1:41" s="18" customFormat="1" ht="17.100000000000001" customHeight="1">
      <c r="A295" s="13">
        <f t="shared" si="75"/>
        <v>254</v>
      </c>
      <c r="B295" s="14" t="s">
        <v>405</v>
      </c>
      <c r="C295" s="15" t="s">
        <v>643</v>
      </c>
      <c r="D295" s="16" t="s">
        <v>36</v>
      </c>
      <c r="E295" s="44" t="s">
        <v>480</v>
      </c>
      <c r="G295" s="19">
        <f t="shared" si="76"/>
        <v>35</v>
      </c>
      <c r="H295" s="19">
        <f t="shared" si="77"/>
        <v>6</v>
      </c>
      <c r="I295" s="19">
        <f t="shared" si="78"/>
        <v>5</v>
      </c>
      <c r="J295" s="19">
        <f t="shared" si="79"/>
        <v>0</v>
      </c>
      <c r="K295" s="19">
        <f t="shared" si="80"/>
        <v>0</v>
      </c>
      <c r="L295" s="19">
        <f t="shared" si="81"/>
        <v>0</v>
      </c>
      <c r="M295" s="19">
        <f t="shared" si="82"/>
        <v>0</v>
      </c>
      <c r="N295" s="19">
        <f t="shared" si="83"/>
        <v>24</v>
      </c>
      <c r="O295" s="20">
        <f t="shared" si="84"/>
        <v>6</v>
      </c>
      <c r="P295" s="20">
        <f t="shared" si="85"/>
        <v>6</v>
      </c>
      <c r="Q295" s="20">
        <f t="shared" si="86"/>
        <v>6</v>
      </c>
      <c r="R295" s="21" t="e">
        <f>+Q295/#REF!</f>
        <v>#REF!</v>
      </c>
      <c r="S295" s="21" t="e">
        <f t="shared" si="87"/>
        <v>#REF!</v>
      </c>
      <c r="T295" s="19" t="e">
        <f t="shared" si="88"/>
        <v>#REF!</v>
      </c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22"/>
      <c r="AK295" s="22"/>
      <c r="AL295" s="22"/>
      <c r="AM295" s="22"/>
      <c r="AN295" s="22"/>
      <c r="AO295" s="22"/>
    </row>
    <row r="296" spans="1:41" s="18" customFormat="1" ht="17.100000000000001" customHeight="1">
      <c r="A296" s="13">
        <f t="shared" si="75"/>
        <v>255</v>
      </c>
      <c r="B296" s="14" t="s">
        <v>405</v>
      </c>
      <c r="C296" s="15" t="s">
        <v>644</v>
      </c>
      <c r="D296" s="16" t="s">
        <v>645</v>
      </c>
      <c r="E296" s="44" t="s">
        <v>495</v>
      </c>
      <c r="G296" s="19">
        <f t="shared" si="76"/>
        <v>29</v>
      </c>
      <c r="H296" s="19">
        <f t="shared" si="77"/>
        <v>5</v>
      </c>
      <c r="I296" s="19">
        <f t="shared" si="78"/>
        <v>4</v>
      </c>
      <c r="J296" s="19">
        <f t="shared" si="79"/>
        <v>0</v>
      </c>
      <c r="K296" s="19">
        <f t="shared" si="80"/>
        <v>0</v>
      </c>
      <c r="L296" s="19">
        <f t="shared" si="81"/>
        <v>0</v>
      </c>
      <c r="M296" s="19">
        <f t="shared" si="82"/>
        <v>0</v>
      </c>
      <c r="N296" s="19">
        <f t="shared" si="83"/>
        <v>20</v>
      </c>
      <c r="O296" s="20">
        <f t="shared" si="84"/>
        <v>5</v>
      </c>
      <c r="P296" s="20">
        <f t="shared" si="85"/>
        <v>5</v>
      </c>
      <c r="Q296" s="20">
        <f t="shared" si="86"/>
        <v>5</v>
      </c>
      <c r="R296" s="21" t="e">
        <f>+Q296/#REF!</f>
        <v>#REF!</v>
      </c>
      <c r="S296" s="21" t="e">
        <f t="shared" si="87"/>
        <v>#REF!</v>
      </c>
      <c r="T296" s="19" t="e">
        <f t="shared" si="88"/>
        <v>#REF!</v>
      </c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22"/>
      <c r="AK296" s="22"/>
      <c r="AL296" s="22"/>
      <c r="AM296" s="22"/>
      <c r="AN296" s="22"/>
      <c r="AO296" s="22"/>
    </row>
    <row r="297" spans="1:41" s="26" customFormat="1" ht="17.100000000000001" customHeight="1">
      <c r="A297" s="13">
        <f t="shared" si="75"/>
        <v>256</v>
      </c>
      <c r="B297" s="14" t="s">
        <v>405</v>
      </c>
      <c r="C297" s="15" t="s">
        <v>410</v>
      </c>
      <c r="D297" s="16" t="s">
        <v>411</v>
      </c>
      <c r="E297" s="44" t="s">
        <v>646</v>
      </c>
      <c r="F297" s="18"/>
      <c r="G297" s="19">
        <f t="shared" si="76"/>
        <v>17</v>
      </c>
      <c r="H297" s="19">
        <f t="shared" si="77"/>
        <v>3</v>
      </c>
      <c r="I297" s="19">
        <f t="shared" si="78"/>
        <v>2</v>
      </c>
      <c r="J297" s="19">
        <f t="shared" si="79"/>
        <v>0</v>
      </c>
      <c r="K297" s="19">
        <f t="shared" si="80"/>
        <v>0</v>
      </c>
      <c r="L297" s="19">
        <f t="shared" si="81"/>
        <v>0</v>
      </c>
      <c r="M297" s="19">
        <f t="shared" si="82"/>
        <v>0</v>
      </c>
      <c r="N297" s="19">
        <f t="shared" si="83"/>
        <v>12</v>
      </c>
      <c r="O297" s="20">
        <f t="shared" si="84"/>
        <v>3</v>
      </c>
      <c r="P297" s="20">
        <f t="shared" si="85"/>
        <v>3</v>
      </c>
      <c r="Q297" s="20">
        <f t="shared" si="86"/>
        <v>3</v>
      </c>
      <c r="R297" s="21" t="e">
        <f>+Q297/#REF!</f>
        <v>#REF!</v>
      </c>
      <c r="S297" s="21" t="e">
        <f t="shared" si="87"/>
        <v>#REF!</v>
      </c>
      <c r="T297" s="19" t="e">
        <f t="shared" si="88"/>
        <v>#REF!</v>
      </c>
      <c r="U297" s="18"/>
      <c r="V297" s="18"/>
      <c r="W297" s="18"/>
      <c r="X297" s="18"/>
      <c r="Y297" s="18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22"/>
      <c r="AK297" s="22"/>
      <c r="AL297" s="22"/>
      <c r="AM297" s="22"/>
      <c r="AN297" s="22"/>
      <c r="AO297" s="22"/>
    </row>
    <row r="298" spans="1:41" s="18" customFormat="1" ht="17.100000000000001" customHeight="1">
      <c r="A298" s="13">
        <f t="shared" si="75"/>
        <v>257</v>
      </c>
      <c r="B298" s="14" t="s">
        <v>405</v>
      </c>
      <c r="C298" s="15" t="s">
        <v>408</v>
      </c>
      <c r="D298" s="16" t="s">
        <v>409</v>
      </c>
      <c r="E298" s="44" t="s">
        <v>530</v>
      </c>
      <c r="G298" s="19">
        <f t="shared" si="76"/>
        <v>47</v>
      </c>
      <c r="H298" s="19">
        <f t="shared" si="77"/>
        <v>8</v>
      </c>
      <c r="I298" s="19">
        <f t="shared" si="78"/>
        <v>7</v>
      </c>
      <c r="J298" s="19">
        <f t="shared" si="79"/>
        <v>0</v>
      </c>
      <c r="K298" s="19">
        <f t="shared" si="80"/>
        <v>0</v>
      </c>
      <c r="L298" s="19">
        <f t="shared" si="81"/>
        <v>0</v>
      </c>
      <c r="M298" s="19">
        <f t="shared" si="82"/>
        <v>0</v>
      </c>
      <c r="N298" s="19">
        <f t="shared" si="83"/>
        <v>32</v>
      </c>
      <c r="O298" s="20">
        <f t="shared" si="84"/>
        <v>8</v>
      </c>
      <c r="P298" s="20">
        <f t="shared" si="85"/>
        <v>8</v>
      </c>
      <c r="Q298" s="20">
        <f t="shared" si="86"/>
        <v>8</v>
      </c>
      <c r="R298" s="21" t="e">
        <f>+Q298/#REF!</f>
        <v>#REF!</v>
      </c>
      <c r="S298" s="21" t="e">
        <f t="shared" si="87"/>
        <v>#REF!</v>
      </c>
      <c r="T298" s="19" t="e">
        <f t="shared" si="88"/>
        <v>#REF!</v>
      </c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22"/>
      <c r="AK298" s="22"/>
      <c r="AL298" s="22"/>
      <c r="AM298" s="22"/>
      <c r="AN298" s="22"/>
      <c r="AO298" s="22"/>
    </row>
    <row r="299" spans="1:41" s="18" customFormat="1" ht="17.100000000000001" customHeight="1">
      <c r="A299" s="13">
        <f t="shared" si="75"/>
        <v>258</v>
      </c>
      <c r="B299" s="36" t="s">
        <v>412</v>
      </c>
      <c r="C299" s="37" t="s">
        <v>413</v>
      </c>
      <c r="D299" s="38" t="s">
        <v>414</v>
      </c>
      <c r="E299" s="44" t="s">
        <v>360</v>
      </c>
      <c r="G299" s="19">
        <f t="shared" si="76"/>
        <v>29</v>
      </c>
      <c r="H299" s="19">
        <f t="shared" si="77"/>
        <v>5</v>
      </c>
      <c r="I299" s="19">
        <f t="shared" si="78"/>
        <v>4</v>
      </c>
      <c r="J299" s="19">
        <f t="shared" si="79"/>
        <v>0</v>
      </c>
      <c r="K299" s="19">
        <f t="shared" si="80"/>
        <v>0</v>
      </c>
      <c r="L299" s="19">
        <f t="shared" si="81"/>
        <v>0</v>
      </c>
      <c r="M299" s="19">
        <f t="shared" si="82"/>
        <v>0</v>
      </c>
      <c r="N299" s="19">
        <f t="shared" si="83"/>
        <v>20</v>
      </c>
      <c r="O299" s="20">
        <f t="shared" si="84"/>
        <v>5</v>
      </c>
      <c r="P299" s="20">
        <f t="shared" si="85"/>
        <v>5</v>
      </c>
      <c r="Q299" s="20">
        <f t="shared" si="86"/>
        <v>5</v>
      </c>
      <c r="R299" s="21" t="e">
        <f>+Q299/#REF!</f>
        <v>#REF!</v>
      </c>
      <c r="S299" s="21" t="e">
        <f t="shared" si="87"/>
        <v>#REF!</v>
      </c>
      <c r="T299" s="19" t="e">
        <f t="shared" si="88"/>
        <v>#REF!</v>
      </c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22"/>
      <c r="AK299" s="22"/>
      <c r="AL299" s="22"/>
      <c r="AM299" s="22"/>
      <c r="AN299" s="22"/>
      <c r="AO299" s="22"/>
    </row>
    <row r="300" spans="1:41" s="17" customFormat="1" ht="17.100000000000001" customHeight="1">
      <c r="A300" s="13">
        <f t="shared" si="75"/>
        <v>259</v>
      </c>
      <c r="B300" s="14" t="s">
        <v>647</v>
      </c>
      <c r="C300" s="15" t="s">
        <v>648</v>
      </c>
      <c r="D300" s="16" t="s">
        <v>649</v>
      </c>
      <c r="E300" s="44" t="s">
        <v>650</v>
      </c>
      <c r="F300" s="18"/>
      <c r="G300" s="19">
        <f t="shared" si="76"/>
        <v>47</v>
      </c>
      <c r="H300" s="19">
        <f t="shared" si="77"/>
        <v>8</v>
      </c>
      <c r="I300" s="19">
        <f t="shared" si="78"/>
        <v>7</v>
      </c>
      <c r="J300" s="19">
        <f t="shared" si="79"/>
        <v>0</v>
      </c>
      <c r="K300" s="19">
        <f t="shared" si="80"/>
        <v>0</v>
      </c>
      <c r="L300" s="19">
        <f t="shared" si="81"/>
        <v>0</v>
      </c>
      <c r="M300" s="19">
        <f t="shared" si="82"/>
        <v>0</v>
      </c>
      <c r="N300" s="19">
        <f t="shared" si="83"/>
        <v>32</v>
      </c>
      <c r="O300" s="20">
        <f t="shared" si="84"/>
        <v>8</v>
      </c>
      <c r="P300" s="20">
        <f t="shared" si="85"/>
        <v>8</v>
      </c>
      <c r="Q300" s="20">
        <f t="shared" si="86"/>
        <v>8</v>
      </c>
      <c r="R300" s="21" t="e">
        <f>+Q300/#REF!</f>
        <v>#REF!</v>
      </c>
      <c r="S300" s="21" t="e">
        <f t="shared" si="87"/>
        <v>#REF!</v>
      </c>
      <c r="T300" s="19" t="e">
        <f t="shared" si="88"/>
        <v>#REF!</v>
      </c>
      <c r="U300" s="18"/>
      <c r="V300" s="18"/>
      <c r="W300" s="18"/>
      <c r="X300" s="18"/>
      <c r="Y300" s="18"/>
      <c r="AJ300" s="22"/>
      <c r="AK300" s="22"/>
      <c r="AL300" s="22"/>
      <c r="AM300" s="22"/>
      <c r="AN300" s="22"/>
      <c r="AO300" s="22"/>
    </row>
    <row r="301" spans="1:41" s="17" customFormat="1" ht="17.100000000000001" customHeight="1">
      <c r="A301" s="13">
        <f t="shared" si="75"/>
        <v>260</v>
      </c>
      <c r="B301" s="14" t="s">
        <v>420</v>
      </c>
      <c r="C301" s="15" t="s">
        <v>421</v>
      </c>
      <c r="D301" s="16" t="s">
        <v>422</v>
      </c>
      <c r="E301" s="44" t="s">
        <v>554</v>
      </c>
      <c r="F301" s="18"/>
      <c r="G301" s="19">
        <f t="shared" si="76"/>
        <v>17</v>
      </c>
      <c r="H301" s="19">
        <f t="shared" si="77"/>
        <v>3</v>
      </c>
      <c r="I301" s="19">
        <f t="shared" si="78"/>
        <v>2</v>
      </c>
      <c r="J301" s="19">
        <f t="shared" si="79"/>
        <v>0</v>
      </c>
      <c r="K301" s="19">
        <f t="shared" si="80"/>
        <v>0</v>
      </c>
      <c r="L301" s="19">
        <f t="shared" si="81"/>
        <v>0</v>
      </c>
      <c r="M301" s="19">
        <f t="shared" si="82"/>
        <v>0</v>
      </c>
      <c r="N301" s="19">
        <f t="shared" si="83"/>
        <v>12</v>
      </c>
      <c r="O301" s="20">
        <f t="shared" si="84"/>
        <v>3</v>
      </c>
      <c r="P301" s="20">
        <f t="shared" si="85"/>
        <v>3</v>
      </c>
      <c r="Q301" s="20">
        <f t="shared" si="86"/>
        <v>3</v>
      </c>
      <c r="R301" s="21" t="e">
        <f>+Q301/#REF!</f>
        <v>#REF!</v>
      </c>
      <c r="S301" s="21" t="e">
        <f t="shared" si="87"/>
        <v>#REF!</v>
      </c>
      <c r="T301" s="19" t="e">
        <f t="shared" si="88"/>
        <v>#REF!</v>
      </c>
      <c r="U301" s="18"/>
      <c r="V301" s="18"/>
      <c r="W301" s="18"/>
      <c r="X301" s="18"/>
      <c r="Y301" s="18"/>
      <c r="AJ301" s="22"/>
      <c r="AK301" s="22"/>
      <c r="AL301" s="22"/>
      <c r="AM301" s="22"/>
      <c r="AN301" s="22"/>
      <c r="AO301" s="22"/>
    </row>
    <row r="302" spans="1:41" s="18" customFormat="1" ht="17.100000000000001" customHeight="1">
      <c r="A302" s="13">
        <f t="shared" si="75"/>
        <v>261</v>
      </c>
      <c r="B302" s="36" t="s">
        <v>429</v>
      </c>
      <c r="C302" s="37" t="s">
        <v>318</v>
      </c>
      <c r="D302" s="38" t="s">
        <v>430</v>
      </c>
      <c r="E302" s="44" t="s">
        <v>175</v>
      </c>
      <c r="G302" s="19">
        <f t="shared" si="76"/>
        <v>35</v>
      </c>
      <c r="H302" s="19">
        <f t="shared" si="77"/>
        <v>6</v>
      </c>
      <c r="I302" s="19">
        <f t="shared" si="78"/>
        <v>5</v>
      </c>
      <c r="J302" s="19">
        <f t="shared" si="79"/>
        <v>0</v>
      </c>
      <c r="K302" s="19">
        <f t="shared" si="80"/>
        <v>0</v>
      </c>
      <c r="L302" s="19">
        <f t="shared" si="81"/>
        <v>0</v>
      </c>
      <c r="M302" s="19">
        <f t="shared" si="82"/>
        <v>0</v>
      </c>
      <c r="N302" s="19">
        <f t="shared" si="83"/>
        <v>24</v>
      </c>
      <c r="O302" s="20">
        <f t="shared" si="84"/>
        <v>6</v>
      </c>
      <c r="P302" s="20">
        <f t="shared" si="85"/>
        <v>6</v>
      </c>
      <c r="Q302" s="20">
        <f t="shared" si="86"/>
        <v>6</v>
      </c>
      <c r="R302" s="21" t="e">
        <f>+Q302/#REF!</f>
        <v>#REF!</v>
      </c>
      <c r="S302" s="21" t="e">
        <f t="shared" si="87"/>
        <v>#REF!</v>
      </c>
      <c r="T302" s="19" t="e">
        <f t="shared" si="88"/>
        <v>#REF!</v>
      </c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22"/>
      <c r="AK302" s="22"/>
      <c r="AL302" s="22"/>
      <c r="AM302" s="22"/>
      <c r="AN302" s="22"/>
      <c r="AO302" s="22"/>
    </row>
    <row r="303" spans="1:41" s="26" customFormat="1" ht="17.100000000000001" customHeight="1">
      <c r="A303" s="13">
        <f t="shared" si="75"/>
        <v>262</v>
      </c>
      <c r="B303" s="14" t="s">
        <v>127</v>
      </c>
      <c r="C303" s="15" t="s">
        <v>128</v>
      </c>
      <c r="D303" s="16" t="s">
        <v>129</v>
      </c>
      <c r="E303" s="44" t="s">
        <v>651</v>
      </c>
      <c r="F303" s="18"/>
      <c r="G303" s="19">
        <f t="shared" si="76"/>
        <v>40</v>
      </c>
      <c r="H303" s="19">
        <f t="shared" si="77"/>
        <v>6</v>
      </c>
      <c r="I303" s="19">
        <f t="shared" si="78"/>
        <v>4</v>
      </c>
      <c r="J303" s="19">
        <f t="shared" si="79"/>
        <v>0</v>
      </c>
      <c r="K303" s="19">
        <f t="shared" si="80"/>
        <v>0</v>
      </c>
      <c r="L303" s="19">
        <f t="shared" si="81"/>
        <v>2</v>
      </c>
      <c r="M303" s="19">
        <f t="shared" si="82"/>
        <v>4</v>
      </c>
      <c r="N303" s="19">
        <f t="shared" si="83"/>
        <v>24</v>
      </c>
      <c r="O303" s="20">
        <f t="shared" si="84"/>
        <v>6</v>
      </c>
      <c r="P303" s="20">
        <f t="shared" si="85"/>
        <v>6</v>
      </c>
      <c r="Q303" s="20">
        <f t="shared" si="86"/>
        <v>6</v>
      </c>
      <c r="R303" s="21" t="e">
        <f>+Q303/#REF!</f>
        <v>#REF!</v>
      </c>
      <c r="S303" s="21" t="e">
        <f t="shared" si="87"/>
        <v>#REF!</v>
      </c>
      <c r="T303" s="19" t="e">
        <f t="shared" si="88"/>
        <v>#REF!</v>
      </c>
      <c r="U303" s="18"/>
      <c r="V303" s="18"/>
      <c r="W303" s="18"/>
      <c r="X303" s="18"/>
      <c r="Y303" s="18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22"/>
      <c r="AK303" s="22"/>
      <c r="AL303" s="22"/>
      <c r="AM303" s="22"/>
      <c r="AN303" s="22"/>
      <c r="AO303" s="22"/>
    </row>
    <row r="304" spans="1:41" s="26" customFormat="1" ht="17.100000000000001" customHeight="1">
      <c r="A304" s="13">
        <f t="shared" si="75"/>
        <v>263</v>
      </c>
      <c r="B304" s="14" t="s">
        <v>652</v>
      </c>
      <c r="C304" s="15" t="s">
        <v>653</v>
      </c>
      <c r="D304" s="16" t="s">
        <v>654</v>
      </c>
      <c r="E304" s="44" t="s">
        <v>175</v>
      </c>
      <c r="F304" s="18"/>
      <c r="G304" s="19">
        <f t="shared" si="76"/>
        <v>35</v>
      </c>
      <c r="H304" s="19">
        <f t="shared" si="77"/>
        <v>6</v>
      </c>
      <c r="I304" s="19">
        <f t="shared" si="78"/>
        <v>5</v>
      </c>
      <c r="J304" s="19">
        <f t="shared" si="79"/>
        <v>0</v>
      </c>
      <c r="K304" s="19">
        <f t="shared" si="80"/>
        <v>0</v>
      </c>
      <c r="L304" s="19">
        <f t="shared" si="81"/>
        <v>0</v>
      </c>
      <c r="M304" s="19">
        <f t="shared" si="82"/>
        <v>0</v>
      </c>
      <c r="N304" s="19">
        <f t="shared" si="83"/>
        <v>24</v>
      </c>
      <c r="O304" s="20">
        <f t="shared" si="84"/>
        <v>6</v>
      </c>
      <c r="P304" s="20">
        <f t="shared" si="85"/>
        <v>6</v>
      </c>
      <c r="Q304" s="20">
        <f t="shared" si="86"/>
        <v>6</v>
      </c>
      <c r="R304" s="21" t="e">
        <f>+Q304/#REF!</f>
        <v>#REF!</v>
      </c>
      <c r="S304" s="21" t="e">
        <f t="shared" si="87"/>
        <v>#REF!</v>
      </c>
      <c r="T304" s="19" t="e">
        <f t="shared" si="88"/>
        <v>#REF!</v>
      </c>
      <c r="U304" s="18"/>
      <c r="V304" s="18"/>
      <c r="W304" s="18"/>
      <c r="X304" s="18"/>
      <c r="Y304" s="18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22"/>
      <c r="AK304" s="22"/>
      <c r="AL304" s="22"/>
      <c r="AM304" s="22"/>
      <c r="AN304" s="22"/>
      <c r="AO304" s="22"/>
    </row>
    <row r="305" spans="1:41" s="26" customFormat="1" ht="17.100000000000001" customHeight="1">
      <c r="A305" s="13">
        <f t="shared" si="75"/>
        <v>264</v>
      </c>
      <c r="B305" s="14" t="s">
        <v>655</v>
      </c>
      <c r="C305" s="15" t="s">
        <v>656</v>
      </c>
      <c r="D305" s="16" t="s">
        <v>657</v>
      </c>
      <c r="E305" s="44" t="s">
        <v>658</v>
      </c>
      <c r="F305" s="18"/>
      <c r="G305" s="19">
        <f t="shared" si="76"/>
        <v>29</v>
      </c>
      <c r="H305" s="19">
        <f t="shared" si="77"/>
        <v>5</v>
      </c>
      <c r="I305" s="19">
        <f t="shared" si="78"/>
        <v>4</v>
      </c>
      <c r="J305" s="19">
        <f t="shared" si="79"/>
        <v>0</v>
      </c>
      <c r="K305" s="19">
        <f t="shared" si="80"/>
        <v>0</v>
      </c>
      <c r="L305" s="19">
        <f t="shared" si="81"/>
        <v>0</v>
      </c>
      <c r="M305" s="19">
        <f t="shared" si="82"/>
        <v>0</v>
      </c>
      <c r="N305" s="19">
        <f t="shared" si="83"/>
        <v>20</v>
      </c>
      <c r="O305" s="20">
        <f t="shared" si="84"/>
        <v>5</v>
      </c>
      <c r="P305" s="20">
        <f t="shared" si="85"/>
        <v>5</v>
      </c>
      <c r="Q305" s="20">
        <f t="shared" si="86"/>
        <v>5</v>
      </c>
      <c r="R305" s="21" t="e">
        <f>+Q305/#REF!</f>
        <v>#REF!</v>
      </c>
      <c r="S305" s="21" t="e">
        <f t="shared" si="87"/>
        <v>#REF!</v>
      </c>
      <c r="T305" s="19" t="e">
        <f t="shared" si="88"/>
        <v>#REF!</v>
      </c>
      <c r="U305" s="18"/>
      <c r="V305" s="18"/>
      <c r="W305" s="18"/>
      <c r="X305" s="18"/>
      <c r="Y305" s="18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22"/>
      <c r="AK305" s="22"/>
      <c r="AL305" s="22"/>
      <c r="AM305" s="22"/>
      <c r="AN305" s="22"/>
      <c r="AO305" s="22"/>
    </row>
    <row r="306" spans="1:41" s="17" customFormat="1" ht="17.100000000000001" customHeight="1">
      <c r="A306" s="13">
        <f t="shared" si="75"/>
        <v>265</v>
      </c>
      <c r="B306" s="27" t="s">
        <v>659</v>
      </c>
      <c r="C306" s="28" t="s">
        <v>241</v>
      </c>
      <c r="D306" s="25" t="s">
        <v>660</v>
      </c>
      <c r="E306" s="44" t="s">
        <v>352</v>
      </c>
      <c r="F306" s="18"/>
      <c r="G306" s="19">
        <f t="shared" si="76"/>
        <v>59</v>
      </c>
      <c r="H306" s="19">
        <f t="shared" si="77"/>
        <v>10</v>
      </c>
      <c r="I306" s="19">
        <f t="shared" si="78"/>
        <v>9</v>
      </c>
      <c r="J306" s="19">
        <f t="shared" si="79"/>
        <v>0</v>
      </c>
      <c r="K306" s="19">
        <f t="shared" si="80"/>
        <v>0</v>
      </c>
      <c r="L306" s="19">
        <f t="shared" si="81"/>
        <v>0</v>
      </c>
      <c r="M306" s="19">
        <f t="shared" si="82"/>
        <v>0</v>
      </c>
      <c r="N306" s="19">
        <f t="shared" si="83"/>
        <v>40</v>
      </c>
      <c r="O306" s="20">
        <f t="shared" si="84"/>
        <v>10</v>
      </c>
      <c r="P306" s="20">
        <f t="shared" si="85"/>
        <v>10</v>
      </c>
      <c r="Q306" s="20">
        <f t="shared" si="86"/>
        <v>10</v>
      </c>
      <c r="R306" s="21" t="e">
        <f>+Q306/#REF!</f>
        <v>#REF!</v>
      </c>
      <c r="S306" s="21" t="e">
        <f t="shared" si="87"/>
        <v>#REF!</v>
      </c>
      <c r="T306" s="19" t="e">
        <f t="shared" si="88"/>
        <v>#REF!</v>
      </c>
      <c r="U306" s="18"/>
      <c r="V306" s="18"/>
      <c r="W306" s="18"/>
      <c r="X306" s="18"/>
      <c r="Y306" s="18"/>
      <c r="AJ306" s="22"/>
      <c r="AK306" s="22"/>
      <c r="AL306" s="22"/>
      <c r="AM306" s="22"/>
      <c r="AN306" s="22"/>
      <c r="AO306" s="22"/>
    </row>
    <row r="307" spans="1:41" s="17" customFormat="1" ht="17.100000000000001" customHeight="1">
      <c r="A307" s="13">
        <f t="shared" si="75"/>
        <v>266</v>
      </c>
      <c r="B307" s="27" t="s">
        <v>661</v>
      </c>
      <c r="C307" s="28" t="s">
        <v>561</v>
      </c>
      <c r="D307" s="25" t="s">
        <v>662</v>
      </c>
      <c r="E307" s="44" t="s">
        <v>663</v>
      </c>
      <c r="F307" s="18"/>
      <c r="G307" s="19">
        <f t="shared" si="76"/>
        <v>53</v>
      </c>
      <c r="H307" s="19">
        <f t="shared" si="77"/>
        <v>9</v>
      </c>
      <c r="I307" s="19">
        <f t="shared" si="78"/>
        <v>8</v>
      </c>
      <c r="J307" s="19">
        <f t="shared" si="79"/>
        <v>0</v>
      </c>
      <c r="K307" s="19">
        <f t="shared" si="80"/>
        <v>0</v>
      </c>
      <c r="L307" s="19">
        <f t="shared" si="81"/>
        <v>0</v>
      </c>
      <c r="M307" s="19">
        <f t="shared" si="82"/>
        <v>0</v>
      </c>
      <c r="N307" s="19">
        <f t="shared" si="83"/>
        <v>36</v>
      </c>
      <c r="O307" s="20">
        <f t="shared" si="84"/>
        <v>9</v>
      </c>
      <c r="P307" s="20">
        <f t="shared" si="85"/>
        <v>9</v>
      </c>
      <c r="Q307" s="20">
        <f t="shared" si="86"/>
        <v>9</v>
      </c>
      <c r="R307" s="21" t="e">
        <f>+Q307/#REF!</f>
        <v>#REF!</v>
      </c>
      <c r="S307" s="21" t="e">
        <f t="shared" si="87"/>
        <v>#REF!</v>
      </c>
      <c r="T307" s="19" t="e">
        <f t="shared" si="88"/>
        <v>#REF!</v>
      </c>
      <c r="U307" s="18"/>
      <c r="V307" s="18"/>
      <c r="W307" s="18"/>
      <c r="X307" s="18"/>
      <c r="Y307" s="18"/>
      <c r="AJ307" s="22"/>
      <c r="AK307" s="22"/>
      <c r="AL307" s="22"/>
      <c r="AM307" s="22"/>
      <c r="AN307" s="22"/>
      <c r="AO307" s="22"/>
    </row>
    <row r="308" spans="1:41" s="18" customFormat="1" ht="17.100000000000001" customHeight="1">
      <c r="A308" s="13">
        <f t="shared" si="75"/>
        <v>267</v>
      </c>
      <c r="B308" s="14" t="s">
        <v>664</v>
      </c>
      <c r="C308" s="15" t="s">
        <v>665</v>
      </c>
      <c r="D308" s="16" t="s">
        <v>666</v>
      </c>
      <c r="E308" s="44" t="s">
        <v>521</v>
      </c>
      <c r="G308" s="19">
        <f t="shared" si="76"/>
        <v>29</v>
      </c>
      <c r="H308" s="19">
        <f t="shared" si="77"/>
        <v>5</v>
      </c>
      <c r="I308" s="19">
        <f t="shared" si="78"/>
        <v>4</v>
      </c>
      <c r="J308" s="19">
        <f t="shared" si="79"/>
        <v>0</v>
      </c>
      <c r="K308" s="19">
        <f t="shared" si="80"/>
        <v>0</v>
      </c>
      <c r="L308" s="19">
        <f t="shared" si="81"/>
        <v>0</v>
      </c>
      <c r="M308" s="19">
        <f t="shared" si="82"/>
        <v>0</v>
      </c>
      <c r="N308" s="19">
        <f t="shared" si="83"/>
        <v>20</v>
      </c>
      <c r="O308" s="20">
        <f t="shared" si="84"/>
        <v>5</v>
      </c>
      <c r="P308" s="20">
        <f t="shared" si="85"/>
        <v>5</v>
      </c>
      <c r="Q308" s="20">
        <f t="shared" si="86"/>
        <v>5</v>
      </c>
      <c r="R308" s="21" t="e">
        <f>+Q308/#REF!</f>
        <v>#REF!</v>
      </c>
      <c r="S308" s="21" t="e">
        <f t="shared" si="87"/>
        <v>#REF!</v>
      </c>
      <c r="T308" s="19" t="e">
        <f t="shared" si="88"/>
        <v>#REF!</v>
      </c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22"/>
      <c r="AK308" s="22"/>
      <c r="AL308" s="22"/>
      <c r="AM308" s="22"/>
      <c r="AN308" s="22"/>
      <c r="AO308" s="22"/>
    </row>
    <row r="309" spans="1:41" s="17" customFormat="1" ht="17.100000000000001" customHeight="1">
      <c r="A309" s="13">
        <f t="shared" si="75"/>
        <v>268</v>
      </c>
      <c r="B309" s="14" t="s">
        <v>667</v>
      </c>
      <c r="C309" s="15" t="s">
        <v>668</v>
      </c>
      <c r="D309" s="16" t="s">
        <v>669</v>
      </c>
      <c r="E309" s="44" t="s">
        <v>273</v>
      </c>
      <c r="F309" s="18"/>
      <c r="G309" s="19">
        <f>LEN(E309)</f>
        <v>35</v>
      </c>
      <c r="H309" s="19">
        <f>LEN(E309)-LEN(SUBSTITUTE(E309,":",""))</f>
        <v>0</v>
      </c>
      <c r="I309" s="19">
        <f>LEN(E309)-LEN(SUBSTITUTE(E309,"-",""))</f>
        <v>5</v>
      </c>
      <c r="J309" s="19">
        <f>LEN(E309)-LEN(SUBSTITUTE(E309,",",""))</f>
        <v>6</v>
      </c>
      <c r="K309" s="19">
        <f>LEN(E309)-LEN(SUBSTITUTE(E309,".",""))</f>
        <v>0</v>
      </c>
      <c r="L309" s="19">
        <f>LEN(E309)-LEN(SUBSTITUTE(E309," ",""))</f>
        <v>0</v>
      </c>
      <c r="M309" s="19">
        <f>LEN(E309)-LEN(SUBSTITUTE(E309,"C/Ct",""))</f>
        <v>0</v>
      </c>
      <c r="N309" s="19">
        <f>+G309-H309-I309-J309-K309-L309-M309</f>
        <v>24</v>
      </c>
      <c r="O309" s="20">
        <f>+N309/4</f>
        <v>6</v>
      </c>
      <c r="P309" s="20">
        <f>IF(O309&lt;=0.5,1,O309)</f>
        <v>6</v>
      </c>
      <c r="Q309" s="20">
        <f>IF(G309&lt;&gt;0,(IF(P309=1.5,1,P309)),0)</f>
        <v>6</v>
      </c>
      <c r="R309" s="21" t="e">
        <f>+Q309/#REF!</f>
        <v>#REF!</v>
      </c>
      <c r="S309" s="21" t="e">
        <f>IF(Q309&lt;&gt;0,(IF(R309&lt;=0.5,1,R309)),0)</f>
        <v>#REF!</v>
      </c>
      <c r="T309" s="19" t="e">
        <f>ROUND(S309,0)</f>
        <v>#REF!</v>
      </c>
      <c r="U309" s="18"/>
      <c r="V309" s="18"/>
      <c r="W309" s="18"/>
      <c r="X309" s="18"/>
      <c r="Y309" s="18"/>
      <c r="AJ309" s="22"/>
      <c r="AK309" s="22"/>
      <c r="AL309" s="22"/>
      <c r="AM309" s="22"/>
      <c r="AN309" s="22"/>
      <c r="AO309" s="22"/>
    </row>
    <row r="310" spans="1:41" s="17" customFormat="1" ht="17.100000000000001" customHeight="1">
      <c r="A310" s="13">
        <f t="shared" si="75"/>
        <v>269</v>
      </c>
      <c r="B310" s="14" t="s">
        <v>131</v>
      </c>
      <c r="C310" s="15" t="s">
        <v>135</v>
      </c>
      <c r="D310" s="16" t="s">
        <v>136</v>
      </c>
      <c r="E310" s="44" t="s">
        <v>670</v>
      </c>
      <c r="F310" s="18"/>
      <c r="G310" s="19">
        <f>LEN(E310)</f>
        <v>17</v>
      </c>
      <c r="H310" s="19">
        <f>LEN(E310)-LEN(SUBSTITUTE(E310,":",""))</f>
        <v>0</v>
      </c>
      <c r="I310" s="19">
        <f>LEN(E310)-LEN(SUBSTITUTE(E310,"-",""))</f>
        <v>2</v>
      </c>
      <c r="J310" s="19">
        <f>LEN(E310)-LEN(SUBSTITUTE(E310,",",""))</f>
        <v>3</v>
      </c>
      <c r="K310" s="19">
        <f>LEN(E310)-LEN(SUBSTITUTE(E310,".",""))</f>
        <v>0</v>
      </c>
      <c r="L310" s="19">
        <f>LEN(E310)-LEN(SUBSTITUTE(E310," ",""))</f>
        <v>0</v>
      </c>
      <c r="M310" s="19">
        <f>LEN(E310)-LEN(SUBSTITUTE(E310,"C/Ct",""))</f>
        <v>0</v>
      </c>
      <c r="N310" s="19">
        <f>+G310-H310-I310-J310-K310-L310-M310</f>
        <v>12</v>
      </c>
      <c r="O310" s="20">
        <f>+N310/4</f>
        <v>3</v>
      </c>
      <c r="P310" s="20">
        <f>IF(O310&lt;=0.5,1,O310)</f>
        <v>3</v>
      </c>
      <c r="Q310" s="20">
        <f>IF(G310&lt;&gt;0,(IF(P310=1.5,1,P310)),0)</f>
        <v>3</v>
      </c>
      <c r="R310" s="21" t="e">
        <f>+Q310/#REF!</f>
        <v>#REF!</v>
      </c>
      <c r="S310" s="21" t="e">
        <f>IF(Q310&lt;&gt;0,(IF(R310&lt;=0.5,1,R310)),0)</f>
        <v>#REF!</v>
      </c>
      <c r="T310" s="19" t="e">
        <f>ROUND(S310,0)</f>
        <v>#REF!</v>
      </c>
      <c r="U310" s="18"/>
      <c r="V310" s="18"/>
      <c r="W310" s="18"/>
      <c r="X310" s="18"/>
      <c r="Y310" s="18"/>
      <c r="AJ310" s="22"/>
      <c r="AK310" s="22"/>
      <c r="AL310" s="22"/>
      <c r="AM310" s="22"/>
      <c r="AN310" s="22"/>
      <c r="AO310" s="22"/>
    </row>
    <row r="311" spans="1:41" s="18" customFormat="1" ht="17.100000000000001" customHeight="1">
      <c r="A311" s="13">
        <f t="shared" si="75"/>
        <v>270</v>
      </c>
      <c r="B311" s="14" t="s">
        <v>131</v>
      </c>
      <c r="C311" s="15" t="s">
        <v>132</v>
      </c>
      <c r="D311" s="16" t="s">
        <v>133</v>
      </c>
      <c r="E311" s="44" t="s">
        <v>671</v>
      </c>
      <c r="G311" s="19">
        <f t="shared" si="76"/>
        <v>35</v>
      </c>
      <c r="H311" s="19">
        <f t="shared" si="77"/>
        <v>6</v>
      </c>
      <c r="I311" s="19">
        <f t="shared" si="78"/>
        <v>5</v>
      </c>
      <c r="J311" s="19">
        <f t="shared" si="79"/>
        <v>0</v>
      </c>
      <c r="K311" s="19">
        <f t="shared" si="80"/>
        <v>0</v>
      </c>
      <c r="L311" s="19">
        <f t="shared" si="81"/>
        <v>0</v>
      </c>
      <c r="M311" s="19">
        <f t="shared" si="82"/>
        <v>0</v>
      </c>
      <c r="N311" s="19">
        <f t="shared" si="83"/>
        <v>24</v>
      </c>
      <c r="O311" s="20">
        <f t="shared" si="84"/>
        <v>6</v>
      </c>
      <c r="P311" s="20">
        <f t="shared" si="85"/>
        <v>6</v>
      </c>
      <c r="Q311" s="20">
        <f t="shared" si="86"/>
        <v>6</v>
      </c>
      <c r="R311" s="21" t="e">
        <f>+Q311/#REF!</f>
        <v>#REF!</v>
      </c>
      <c r="S311" s="21" t="e">
        <f t="shared" si="87"/>
        <v>#REF!</v>
      </c>
      <c r="T311" s="19" t="e">
        <f t="shared" si="88"/>
        <v>#REF!</v>
      </c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22"/>
      <c r="AK311" s="22"/>
      <c r="AL311" s="22"/>
      <c r="AM311" s="22"/>
      <c r="AN311" s="22"/>
      <c r="AO311" s="22"/>
    </row>
    <row r="312" spans="1:41" s="17" customFormat="1" ht="17.100000000000001" customHeight="1">
      <c r="A312" s="13">
        <f t="shared" si="75"/>
        <v>271</v>
      </c>
      <c r="B312" s="14" t="s">
        <v>131</v>
      </c>
      <c r="C312" s="15" t="s">
        <v>672</v>
      </c>
      <c r="D312" s="16" t="s">
        <v>673</v>
      </c>
      <c r="E312" s="46" t="s">
        <v>521</v>
      </c>
      <c r="F312" s="18"/>
      <c r="G312" s="19">
        <f t="shared" si="76"/>
        <v>29</v>
      </c>
      <c r="H312" s="19">
        <f t="shared" si="77"/>
        <v>5</v>
      </c>
      <c r="I312" s="19">
        <f t="shared" si="78"/>
        <v>4</v>
      </c>
      <c r="J312" s="19">
        <f t="shared" si="79"/>
        <v>0</v>
      </c>
      <c r="K312" s="19">
        <f t="shared" si="80"/>
        <v>0</v>
      </c>
      <c r="L312" s="19">
        <f t="shared" si="81"/>
        <v>0</v>
      </c>
      <c r="M312" s="19">
        <f t="shared" si="82"/>
        <v>0</v>
      </c>
      <c r="N312" s="19">
        <f t="shared" si="83"/>
        <v>20</v>
      </c>
      <c r="O312" s="20">
        <f t="shared" si="84"/>
        <v>5</v>
      </c>
      <c r="P312" s="20">
        <f t="shared" si="85"/>
        <v>5</v>
      </c>
      <c r="Q312" s="20">
        <f t="shared" si="86"/>
        <v>5</v>
      </c>
      <c r="R312" s="21" t="e">
        <f>+Q312/#REF!</f>
        <v>#REF!</v>
      </c>
      <c r="S312" s="21" t="e">
        <f t="shared" si="87"/>
        <v>#REF!</v>
      </c>
      <c r="T312" s="19" t="e">
        <f t="shared" si="88"/>
        <v>#REF!</v>
      </c>
      <c r="U312" s="18"/>
      <c r="V312" s="18"/>
      <c r="W312" s="18"/>
      <c r="X312" s="18"/>
      <c r="Y312" s="18"/>
      <c r="AJ312" s="22"/>
      <c r="AK312" s="22"/>
      <c r="AL312" s="22"/>
      <c r="AM312" s="22"/>
      <c r="AN312" s="22"/>
      <c r="AO312" s="22"/>
    </row>
    <row r="313" spans="1:41" s="17" customFormat="1" ht="17.100000000000001" customHeight="1">
      <c r="A313" s="13">
        <f t="shared" si="75"/>
        <v>272</v>
      </c>
      <c r="B313" s="14" t="s">
        <v>131</v>
      </c>
      <c r="C313" s="15" t="s">
        <v>672</v>
      </c>
      <c r="D313" s="16" t="s">
        <v>673</v>
      </c>
      <c r="E313" s="44" t="s">
        <v>521</v>
      </c>
      <c r="F313" s="18"/>
      <c r="G313" s="19">
        <f t="shared" si="76"/>
        <v>29</v>
      </c>
      <c r="H313" s="19">
        <f t="shared" si="77"/>
        <v>5</v>
      </c>
      <c r="I313" s="19">
        <f t="shared" si="78"/>
        <v>4</v>
      </c>
      <c r="J313" s="19">
        <f t="shared" si="79"/>
        <v>0</v>
      </c>
      <c r="K313" s="19">
        <f t="shared" si="80"/>
        <v>0</v>
      </c>
      <c r="L313" s="19">
        <f t="shared" si="81"/>
        <v>0</v>
      </c>
      <c r="M313" s="19">
        <f t="shared" si="82"/>
        <v>0</v>
      </c>
      <c r="N313" s="19">
        <f t="shared" si="83"/>
        <v>20</v>
      </c>
      <c r="O313" s="20">
        <f t="shared" si="84"/>
        <v>5</v>
      </c>
      <c r="P313" s="20">
        <f t="shared" si="85"/>
        <v>5</v>
      </c>
      <c r="Q313" s="20">
        <f t="shared" si="86"/>
        <v>5</v>
      </c>
      <c r="R313" s="21" t="e">
        <f>+Q313/#REF!</f>
        <v>#REF!</v>
      </c>
      <c r="S313" s="21" t="e">
        <f t="shared" si="87"/>
        <v>#REF!</v>
      </c>
      <c r="T313" s="19" t="e">
        <f t="shared" si="88"/>
        <v>#REF!</v>
      </c>
      <c r="U313" s="18"/>
      <c r="V313" s="18"/>
      <c r="W313" s="18"/>
      <c r="X313" s="18"/>
      <c r="Y313" s="18"/>
      <c r="AJ313" s="22"/>
      <c r="AK313" s="22"/>
      <c r="AL313" s="22"/>
      <c r="AM313" s="22"/>
      <c r="AN313" s="22"/>
      <c r="AO313" s="22"/>
    </row>
    <row r="314" spans="1:41" s="17" customFormat="1" ht="17.100000000000001" customHeight="1">
      <c r="A314" s="13">
        <f t="shared" si="75"/>
        <v>273</v>
      </c>
      <c r="B314" s="14" t="s">
        <v>131</v>
      </c>
      <c r="C314" s="15" t="s">
        <v>672</v>
      </c>
      <c r="D314" s="16" t="s">
        <v>673</v>
      </c>
      <c r="E314" s="44" t="s">
        <v>521</v>
      </c>
      <c r="F314" s="18"/>
      <c r="G314" s="19">
        <f t="shared" si="76"/>
        <v>29</v>
      </c>
      <c r="H314" s="19">
        <f t="shared" si="77"/>
        <v>5</v>
      </c>
      <c r="I314" s="19">
        <f t="shared" si="78"/>
        <v>4</v>
      </c>
      <c r="J314" s="19">
        <f t="shared" si="79"/>
        <v>0</v>
      </c>
      <c r="K314" s="19">
        <f t="shared" si="80"/>
        <v>0</v>
      </c>
      <c r="L314" s="19">
        <f t="shared" si="81"/>
        <v>0</v>
      </c>
      <c r="M314" s="19">
        <f t="shared" si="82"/>
        <v>0</v>
      </c>
      <c r="N314" s="19">
        <f t="shared" si="83"/>
        <v>20</v>
      </c>
      <c r="O314" s="20">
        <f t="shared" si="84"/>
        <v>5</v>
      </c>
      <c r="P314" s="20">
        <f t="shared" si="85"/>
        <v>5</v>
      </c>
      <c r="Q314" s="20">
        <f t="shared" si="86"/>
        <v>5</v>
      </c>
      <c r="R314" s="21" t="e">
        <f>+Q314/#REF!</f>
        <v>#REF!</v>
      </c>
      <c r="S314" s="21" t="e">
        <f t="shared" si="87"/>
        <v>#REF!</v>
      </c>
      <c r="T314" s="19" t="e">
        <f t="shared" si="88"/>
        <v>#REF!</v>
      </c>
      <c r="U314" s="18"/>
      <c r="V314" s="18"/>
      <c r="W314" s="18"/>
      <c r="X314" s="18"/>
      <c r="Y314" s="18"/>
      <c r="AJ314" s="22"/>
      <c r="AK314" s="22"/>
      <c r="AL314" s="22"/>
      <c r="AM314" s="22"/>
      <c r="AN314" s="22"/>
      <c r="AO314" s="22"/>
    </row>
    <row r="315" spans="1:41" s="18" customFormat="1" ht="17.100000000000001" customHeight="1">
      <c r="A315" s="13">
        <f t="shared" si="75"/>
        <v>274</v>
      </c>
      <c r="B315" s="14" t="s">
        <v>674</v>
      </c>
      <c r="C315" s="15" t="s">
        <v>675</v>
      </c>
      <c r="D315" s="16" t="s">
        <v>676</v>
      </c>
      <c r="E315" s="46" t="s">
        <v>677</v>
      </c>
      <c r="G315" s="19">
        <f t="shared" si="76"/>
        <v>29</v>
      </c>
      <c r="H315" s="19">
        <f t="shared" si="77"/>
        <v>0</v>
      </c>
      <c r="I315" s="19">
        <f t="shared" si="78"/>
        <v>4</v>
      </c>
      <c r="J315" s="19">
        <f t="shared" si="79"/>
        <v>5</v>
      </c>
      <c r="K315" s="19">
        <f t="shared" si="80"/>
        <v>0</v>
      </c>
      <c r="L315" s="19">
        <f t="shared" si="81"/>
        <v>0</v>
      </c>
      <c r="M315" s="19">
        <f t="shared" si="82"/>
        <v>0</v>
      </c>
      <c r="N315" s="19">
        <f t="shared" si="83"/>
        <v>20</v>
      </c>
      <c r="O315" s="20">
        <f t="shared" si="84"/>
        <v>5</v>
      </c>
      <c r="P315" s="20">
        <f t="shared" si="85"/>
        <v>5</v>
      </c>
      <c r="Q315" s="20">
        <f t="shared" si="86"/>
        <v>5</v>
      </c>
      <c r="R315" s="21" t="e">
        <f>+Q315/#REF!</f>
        <v>#REF!</v>
      </c>
      <c r="S315" s="21" t="e">
        <f t="shared" si="87"/>
        <v>#REF!</v>
      </c>
      <c r="T315" s="19" t="e">
        <f t="shared" si="88"/>
        <v>#REF!</v>
      </c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22"/>
      <c r="AK315" s="22"/>
      <c r="AL315" s="22"/>
      <c r="AM315" s="22"/>
      <c r="AN315" s="22"/>
      <c r="AO315" s="22"/>
    </row>
    <row r="316" spans="1:41" s="18" customFormat="1" ht="17.100000000000001" customHeight="1">
      <c r="A316" s="13">
        <f t="shared" si="75"/>
        <v>275</v>
      </c>
      <c r="B316" s="27" t="s">
        <v>131</v>
      </c>
      <c r="C316" s="28" t="s">
        <v>672</v>
      </c>
      <c r="D316" s="25" t="s">
        <v>673</v>
      </c>
      <c r="E316" s="44" t="s">
        <v>521</v>
      </c>
      <c r="G316" s="19">
        <f t="shared" si="76"/>
        <v>29</v>
      </c>
      <c r="H316" s="19">
        <f t="shared" si="77"/>
        <v>5</v>
      </c>
      <c r="I316" s="19">
        <f t="shared" si="78"/>
        <v>4</v>
      </c>
      <c r="J316" s="19">
        <f t="shared" si="79"/>
        <v>0</v>
      </c>
      <c r="K316" s="19">
        <f t="shared" si="80"/>
        <v>0</v>
      </c>
      <c r="L316" s="19">
        <f t="shared" si="81"/>
        <v>0</v>
      </c>
      <c r="M316" s="19">
        <f t="shared" si="82"/>
        <v>0</v>
      </c>
      <c r="N316" s="19">
        <f t="shared" si="83"/>
        <v>20</v>
      </c>
      <c r="O316" s="20">
        <f t="shared" si="84"/>
        <v>5</v>
      </c>
      <c r="P316" s="20">
        <f t="shared" si="85"/>
        <v>5</v>
      </c>
      <c r="Q316" s="20">
        <f t="shared" si="86"/>
        <v>5</v>
      </c>
      <c r="R316" s="21" t="e">
        <f>+Q316/#REF!</f>
        <v>#REF!</v>
      </c>
      <c r="S316" s="21" t="e">
        <f t="shared" si="87"/>
        <v>#REF!</v>
      </c>
      <c r="T316" s="19" t="e">
        <f t="shared" si="88"/>
        <v>#REF!</v>
      </c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22"/>
      <c r="AK316" s="22"/>
      <c r="AL316" s="22"/>
      <c r="AM316" s="22"/>
      <c r="AN316" s="22"/>
      <c r="AO316" s="22"/>
    </row>
    <row r="317" spans="1:41" s="18" customFormat="1" ht="17.100000000000001" customHeight="1">
      <c r="A317" s="13">
        <f t="shared" ref="A317:A325" si="89">1+A316</f>
        <v>276</v>
      </c>
      <c r="B317" s="36" t="s">
        <v>131</v>
      </c>
      <c r="C317" s="37" t="s">
        <v>672</v>
      </c>
      <c r="D317" s="38" t="s">
        <v>673</v>
      </c>
      <c r="E317" s="44" t="s">
        <v>521</v>
      </c>
      <c r="G317" s="19">
        <f t="shared" si="76"/>
        <v>29</v>
      </c>
      <c r="H317" s="19">
        <f t="shared" si="77"/>
        <v>5</v>
      </c>
      <c r="I317" s="19">
        <f t="shared" si="78"/>
        <v>4</v>
      </c>
      <c r="J317" s="19">
        <f t="shared" si="79"/>
        <v>0</v>
      </c>
      <c r="K317" s="19">
        <f t="shared" si="80"/>
        <v>0</v>
      </c>
      <c r="L317" s="19">
        <f t="shared" si="81"/>
        <v>0</v>
      </c>
      <c r="M317" s="19">
        <f t="shared" si="82"/>
        <v>0</v>
      </c>
      <c r="N317" s="19">
        <f t="shared" si="83"/>
        <v>20</v>
      </c>
      <c r="O317" s="20">
        <f t="shared" si="84"/>
        <v>5</v>
      </c>
      <c r="P317" s="20">
        <f t="shared" si="85"/>
        <v>5</v>
      </c>
      <c r="Q317" s="20">
        <f t="shared" si="86"/>
        <v>5</v>
      </c>
      <c r="R317" s="21" t="e">
        <f>+Q317/#REF!</f>
        <v>#REF!</v>
      </c>
      <c r="S317" s="21" t="e">
        <f t="shared" si="87"/>
        <v>#REF!</v>
      </c>
      <c r="T317" s="19" t="e">
        <f t="shared" si="88"/>
        <v>#REF!</v>
      </c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22"/>
      <c r="AK317" s="22"/>
      <c r="AL317" s="22"/>
      <c r="AM317" s="22"/>
      <c r="AN317" s="22"/>
      <c r="AO317" s="22"/>
    </row>
    <row r="318" spans="1:41" s="18" customFormat="1" ht="17.100000000000001" customHeight="1">
      <c r="A318" s="13">
        <f t="shared" si="89"/>
        <v>277</v>
      </c>
      <c r="B318" s="14" t="s">
        <v>131</v>
      </c>
      <c r="C318" s="15" t="s">
        <v>672</v>
      </c>
      <c r="D318" s="16" t="s">
        <v>673</v>
      </c>
      <c r="E318" s="44" t="s">
        <v>521</v>
      </c>
      <c r="G318" s="19">
        <f t="shared" si="76"/>
        <v>29</v>
      </c>
      <c r="H318" s="19">
        <f t="shared" si="77"/>
        <v>5</v>
      </c>
      <c r="I318" s="19">
        <f t="shared" si="78"/>
        <v>4</v>
      </c>
      <c r="J318" s="19">
        <f t="shared" si="79"/>
        <v>0</v>
      </c>
      <c r="K318" s="19">
        <f t="shared" si="80"/>
        <v>0</v>
      </c>
      <c r="L318" s="19">
        <f t="shared" si="81"/>
        <v>0</v>
      </c>
      <c r="M318" s="19">
        <f t="shared" si="82"/>
        <v>0</v>
      </c>
      <c r="N318" s="19">
        <f t="shared" si="83"/>
        <v>20</v>
      </c>
      <c r="O318" s="20">
        <f t="shared" si="84"/>
        <v>5</v>
      </c>
      <c r="P318" s="20">
        <f t="shared" si="85"/>
        <v>5</v>
      </c>
      <c r="Q318" s="20">
        <f t="shared" si="86"/>
        <v>5</v>
      </c>
      <c r="R318" s="21" t="e">
        <f>+Q318/#REF!</f>
        <v>#REF!</v>
      </c>
      <c r="S318" s="21" t="e">
        <f t="shared" si="87"/>
        <v>#REF!</v>
      </c>
      <c r="T318" s="19" t="e">
        <f t="shared" si="88"/>
        <v>#REF!</v>
      </c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22"/>
      <c r="AK318" s="22"/>
      <c r="AL318" s="22"/>
      <c r="AM318" s="22"/>
      <c r="AN318" s="22"/>
      <c r="AO318" s="22"/>
    </row>
    <row r="319" spans="1:41" s="18" customFormat="1" ht="17.100000000000001" customHeight="1">
      <c r="A319" s="13">
        <f t="shared" si="89"/>
        <v>278</v>
      </c>
      <c r="B319" s="14" t="s">
        <v>678</v>
      </c>
      <c r="C319" s="15" t="s">
        <v>679</v>
      </c>
      <c r="D319" s="16" t="s">
        <v>680</v>
      </c>
      <c r="E319" s="44" t="s">
        <v>521</v>
      </c>
      <c r="G319" s="19">
        <f>LEN(E319)</f>
        <v>29</v>
      </c>
      <c r="H319" s="19">
        <f>LEN(E319)-LEN(SUBSTITUTE(E319,":",""))</f>
        <v>5</v>
      </c>
      <c r="I319" s="19">
        <f>LEN(E319)-LEN(SUBSTITUTE(E319,"-",""))</f>
        <v>4</v>
      </c>
      <c r="J319" s="19">
        <f>LEN(E319)-LEN(SUBSTITUTE(E319,",",""))</f>
        <v>0</v>
      </c>
      <c r="K319" s="19">
        <f>LEN(E319)-LEN(SUBSTITUTE(E319,".",""))</f>
        <v>0</v>
      </c>
      <c r="L319" s="19">
        <f>LEN(E319)-LEN(SUBSTITUTE(E319," ",""))</f>
        <v>0</v>
      </c>
      <c r="M319" s="19">
        <f>LEN(E319)-LEN(SUBSTITUTE(E319,"C/Ct",""))</f>
        <v>0</v>
      </c>
      <c r="N319" s="19">
        <f>+G319-H319-I319-J319-K319-L319-M319</f>
        <v>20</v>
      </c>
      <c r="O319" s="20">
        <f>+N319/4</f>
        <v>5</v>
      </c>
      <c r="P319" s="20">
        <f>IF(O319&lt;=0.5,1,O319)</f>
        <v>5</v>
      </c>
      <c r="Q319" s="20">
        <f>IF(G319&lt;&gt;0,(IF(P319=1.5,1,P319)),0)</f>
        <v>5</v>
      </c>
      <c r="R319" s="21" t="e">
        <f>+Q319/#REF!</f>
        <v>#REF!</v>
      </c>
      <c r="S319" s="21" t="e">
        <f>IF(Q319&lt;&gt;0,(IF(R319&lt;=0.5,1,R319)),0)</f>
        <v>#REF!</v>
      </c>
      <c r="T319" s="19" t="e">
        <f>ROUND(S319,0)</f>
        <v>#REF!</v>
      </c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22"/>
      <c r="AK319" s="22"/>
      <c r="AL319" s="22"/>
      <c r="AM319" s="22"/>
      <c r="AN319" s="22"/>
      <c r="AO319" s="22"/>
    </row>
    <row r="320" spans="1:41" s="26" customFormat="1" ht="17.100000000000001" customHeight="1">
      <c r="A320" s="13">
        <f t="shared" si="89"/>
        <v>279</v>
      </c>
      <c r="B320" s="14" t="s">
        <v>444</v>
      </c>
      <c r="C320" s="15" t="s">
        <v>445</v>
      </c>
      <c r="D320" s="16" t="s">
        <v>446</v>
      </c>
      <c r="E320" s="44" t="s">
        <v>694</v>
      </c>
      <c r="F320" s="18"/>
      <c r="G320" s="19">
        <f>LEN(E320)</f>
        <v>17</v>
      </c>
      <c r="H320" s="19">
        <f>LEN(E320)-LEN(SUBSTITUTE(E320,":",""))</f>
        <v>0</v>
      </c>
      <c r="I320" s="19">
        <f>LEN(E320)-LEN(SUBSTITUTE(E320,"-",""))</f>
        <v>2</v>
      </c>
      <c r="J320" s="19">
        <f>LEN(E320)-LEN(SUBSTITUTE(E320,",",""))</f>
        <v>3</v>
      </c>
      <c r="K320" s="19">
        <f>LEN(E320)-LEN(SUBSTITUTE(E320,".",""))</f>
        <v>0</v>
      </c>
      <c r="L320" s="19">
        <f>LEN(E320)-LEN(SUBSTITUTE(E320," ",""))</f>
        <v>0</v>
      </c>
      <c r="M320" s="19">
        <f>LEN(E320)-LEN(SUBSTITUTE(E320,"C/Ct",""))</f>
        <v>0</v>
      </c>
      <c r="N320" s="19">
        <f>+G320-H320-I320-J320-K320-L320-M320</f>
        <v>12</v>
      </c>
      <c r="O320" s="20">
        <f>+N320/4</f>
        <v>3</v>
      </c>
      <c r="P320" s="20">
        <f>IF(O320&lt;=0.5,1,O320)</f>
        <v>3</v>
      </c>
      <c r="Q320" s="20">
        <f>IF(G320&lt;&gt;0,(IF(P320=1.5,1,P320)),0)</f>
        <v>3</v>
      </c>
      <c r="R320" s="21" t="e">
        <f>+Q320/#REF!</f>
        <v>#REF!</v>
      </c>
      <c r="S320" s="21" t="e">
        <f>IF(Q320&lt;&gt;0,(IF(R320&lt;=0.5,1,R320)),0)</f>
        <v>#REF!</v>
      </c>
      <c r="T320" s="19" t="e">
        <f>ROUND(S320,0)</f>
        <v>#REF!</v>
      </c>
      <c r="U320" s="18"/>
      <c r="V320" s="18"/>
      <c r="W320" s="18"/>
      <c r="X320" s="18"/>
      <c r="Y320" s="18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22"/>
      <c r="AK320" s="22"/>
      <c r="AL320" s="22"/>
      <c r="AM320" s="22"/>
      <c r="AN320" s="22"/>
      <c r="AO320" s="22"/>
    </row>
    <row r="321" spans="1:41" s="17" customFormat="1" ht="17.100000000000001" customHeight="1">
      <c r="A321" s="13">
        <f t="shared" si="89"/>
        <v>280</v>
      </c>
      <c r="B321" s="14" t="s">
        <v>451</v>
      </c>
      <c r="C321" s="15" t="s">
        <v>681</v>
      </c>
      <c r="D321" s="16" t="s">
        <v>682</v>
      </c>
      <c r="E321" s="44" t="s">
        <v>521</v>
      </c>
      <c r="F321" s="18"/>
      <c r="G321" s="19">
        <f t="shared" si="76"/>
        <v>29</v>
      </c>
      <c r="H321" s="19">
        <f t="shared" si="77"/>
        <v>5</v>
      </c>
      <c r="I321" s="19">
        <f t="shared" si="78"/>
        <v>4</v>
      </c>
      <c r="J321" s="19">
        <f t="shared" si="79"/>
        <v>0</v>
      </c>
      <c r="K321" s="19">
        <f t="shared" si="80"/>
        <v>0</v>
      </c>
      <c r="L321" s="19">
        <f t="shared" si="81"/>
        <v>0</v>
      </c>
      <c r="M321" s="19">
        <f t="shared" si="82"/>
        <v>0</v>
      </c>
      <c r="N321" s="19">
        <f t="shared" si="83"/>
        <v>20</v>
      </c>
      <c r="O321" s="20">
        <f t="shared" si="84"/>
        <v>5</v>
      </c>
      <c r="P321" s="20">
        <f t="shared" si="85"/>
        <v>5</v>
      </c>
      <c r="Q321" s="20">
        <f t="shared" si="86"/>
        <v>5</v>
      </c>
      <c r="R321" s="21" t="e">
        <f>+Q321/#REF!</f>
        <v>#REF!</v>
      </c>
      <c r="S321" s="21" t="e">
        <f t="shared" si="87"/>
        <v>#REF!</v>
      </c>
      <c r="T321" s="19" t="e">
        <f t="shared" si="88"/>
        <v>#REF!</v>
      </c>
      <c r="U321" s="18"/>
      <c r="V321" s="18"/>
      <c r="W321" s="18"/>
      <c r="X321" s="18"/>
      <c r="Y321" s="18"/>
      <c r="AJ321" s="22"/>
      <c r="AK321" s="22"/>
      <c r="AL321" s="22"/>
      <c r="AM321" s="22"/>
      <c r="AN321" s="22"/>
      <c r="AO321" s="22"/>
    </row>
    <row r="322" spans="1:41" s="18" customFormat="1" ht="17.100000000000001" customHeight="1">
      <c r="A322" s="13">
        <f t="shared" si="89"/>
        <v>281</v>
      </c>
      <c r="B322" s="14" t="s">
        <v>683</v>
      </c>
      <c r="C322" s="15" t="s">
        <v>406</v>
      </c>
      <c r="D322" s="16" t="s">
        <v>684</v>
      </c>
      <c r="E322" s="46" t="s">
        <v>174</v>
      </c>
      <c r="G322" s="19">
        <f t="shared" si="76"/>
        <v>35</v>
      </c>
      <c r="H322" s="19">
        <f t="shared" si="77"/>
        <v>6</v>
      </c>
      <c r="I322" s="19">
        <f t="shared" si="78"/>
        <v>5</v>
      </c>
      <c r="J322" s="19">
        <f t="shared" si="79"/>
        <v>0</v>
      </c>
      <c r="K322" s="19">
        <f t="shared" si="80"/>
        <v>0</v>
      </c>
      <c r="L322" s="19">
        <f t="shared" si="81"/>
        <v>0</v>
      </c>
      <c r="M322" s="19">
        <f t="shared" si="82"/>
        <v>0</v>
      </c>
      <c r="N322" s="19">
        <f t="shared" si="83"/>
        <v>24</v>
      </c>
      <c r="O322" s="20">
        <f t="shared" si="84"/>
        <v>6</v>
      </c>
      <c r="P322" s="20">
        <f t="shared" si="85"/>
        <v>6</v>
      </c>
      <c r="Q322" s="20">
        <f t="shared" si="86"/>
        <v>6</v>
      </c>
      <c r="R322" s="21" t="e">
        <f>+Q322/#REF!</f>
        <v>#REF!</v>
      </c>
      <c r="S322" s="21" t="e">
        <f t="shared" si="87"/>
        <v>#REF!</v>
      </c>
      <c r="T322" s="19" t="e">
        <f t="shared" si="88"/>
        <v>#REF!</v>
      </c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22"/>
      <c r="AK322" s="22"/>
      <c r="AL322" s="22"/>
      <c r="AM322" s="22"/>
      <c r="AN322" s="22"/>
      <c r="AO322" s="22"/>
    </row>
    <row r="323" spans="1:41" s="18" customFormat="1" ht="17.100000000000001" customHeight="1">
      <c r="A323" s="13">
        <f t="shared" si="89"/>
        <v>282</v>
      </c>
      <c r="B323" s="14" t="s">
        <v>685</v>
      </c>
      <c r="C323" s="15" t="s">
        <v>686</v>
      </c>
      <c r="D323" s="16" t="s">
        <v>687</v>
      </c>
      <c r="E323" s="44" t="s">
        <v>150</v>
      </c>
      <c r="G323" s="19">
        <f t="shared" si="76"/>
        <v>35</v>
      </c>
      <c r="H323" s="19">
        <f t="shared" si="77"/>
        <v>6</v>
      </c>
      <c r="I323" s="19">
        <f t="shared" si="78"/>
        <v>5</v>
      </c>
      <c r="J323" s="19">
        <f t="shared" si="79"/>
        <v>0</v>
      </c>
      <c r="K323" s="19">
        <f t="shared" si="80"/>
        <v>0</v>
      </c>
      <c r="L323" s="19">
        <f t="shared" si="81"/>
        <v>0</v>
      </c>
      <c r="M323" s="19">
        <f t="shared" si="82"/>
        <v>0</v>
      </c>
      <c r="N323" s="19">
        <f t="shared" si="83"/>
        <v>24</v>
      </c>
      <c r="O323" s="20">
        <f t="shared" si="84"/>
        <v>6</v>
      </c>
      <c r="P323" s="20">
        <f t="shared" si="85"/>
        <v>6</v>
      </c>
      <c r="Q323" s="20">
        <f t="shared" si="86"/>
        <v>6</v>
      </c>
      <c r="R323" s="21" t="e">
        <f>+Q323/#REF!</f>
        <v>#REF!</v>
      </c>
      <c r="S323" s="21" t="e">
        <f t="shared" si="87"/>
        <v>#REF!</v>
      </c>
      <c r="T323" s="19" t="e">
        <f t="shared" si="88"/>
        <v>#REF!</v>
      </c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22"/>
      <c r="AK323" s="22"/>
      <c r="AL323" s="22"/>
      <c r="AM323" s="22"/>
      <c r="AN323" s="22"/>
      <c r="AO323" s="22"/>
    </row>
    <row r="324" spans="1:41" s="18" customFormat="1" ht="17.100000000000001" customHeight="1">
      <c r="A324" s="13">
        <f t="shared" si="89"/>
        <v>283</v>
      </c>
      <c r="B324" s="14" t="s">
        <v>688</v>
      </c>
      <c r="C324" s="15" t="s">
        <v>689</v>
      </c>
      <c r="D324" s="16" t="s">
        <v>690</v>
      </c>
      <c r="E324" s="44" t="s">
        <v>691</v>
      </c>
      <c r="G324" s="19">
        <f t="shared" si="76"/>
        <v>47</v>
      </c>
      <c r="H324" s="19">
        <f t="shared" si="77"/>
        <v>8</v>
      </c>
      <c r="I324" s="19">
        <f t="shared" si="78"/>
        <v>7</v>
      </c>
      <c r="J324" s="19">
        <f t="shared" si="79"/>
        <v>0</v>
      </c>
      <c r="K324" s="19">
        <f t="shared" si="80"/>
        <v>0</v>
      </c>
      <c r="L324" s="19">
        <f t="shared" si="81"/>
        <v>0</v>
      </c>
      <c r="M324" s="19">
        <f t="shared" si="82"/>
        <v>0</v>
      </c>
      <c r="N324" s="19">
        <f t="shared" si="83"/>
        <v>32</v>
      </c>
      <c r="O324" s="20">
        <f t="shared" si="84"/>
        <v>8</v>
      </c>
      <c r="P324" s="20">
        <f t="shared" si="85"/>
        <v>8</v>
      </c>
      <c r="Q324" s="20">
        <f t="shared" si="86"/>
        <v>8</v>
      </c>
      <c r="R324" s="21" t="e">
        <f>+Q324/#REF!</f>
        <v>#REF!</v>
      </c>
      <c r="S324" s="21" t="e">
        <f t="shared" si="87"/>
        <v>#REF!</v>
      </c>
      <c r="T324" s="19" t="e">
        <f t="shared" si="88"/>
        <v>#REF!</v>
      </c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22"/>
      <c r="AK324" s="22"/>
      <c r="AL324" s="22"/>
      <c r="AM324" s="22"/>
      <c r="AN324" s="22"/>
      <c r="AO324" s="22"/>
    </row>
    <row r="325" spans="1:41" s="17" customFormat="1" ht="17.100000000000001" customHeight="1">
      <c r="A325" s="13">
        <f t="shared" si="89"/>
        <v>284</v>
      </c>
      <c r="B325" s="39" t="s">
        <v>688</v>
      </c>
      <c r="C325" s="40" t="s">
        <v>692</v>
      </c>
      <c r="D325" s="41" t="s">
        <v>693</v>
      </c>
      <c r="E325" s="47" t="s">
        <v>286</v>
      </c>
      <c r="F325" s="18"/>
      <c r="G325" s="19">
        <f t="shared" si="76"/>
        <v>40</v>
      </c>
      <c r="H325" s="19">
        <f t="shared" si="77"/>
        <v>6</v>
      </c>
      <c r="I325" s="19">
        <f t="shared" si="78"/>
        <v>4</v>
      </c>
      <c r="J325" s="19">
        <f t="shared" si="79"/>
        <v>0</v>
      </c>
      <c r="K325" s="19">
        <f t="shared" si="80"/>
        <v>0</v>
      </c>
      <c r="L325" s="19">
        <f t="shared" si="81"/>
        <v>2</v>
      </c>
      <c r="M325" s="19">
        <f t="shared" si="82"/>
        <v>4</v>
      </c>
      <c r="N325" s="19">
        <f t="shared" si="83"/>
        <v>24</v>
      </c>
      <c r="O325" s="20">
        <f t="shared" si="84"/>
        <v>6</v>
      </c>
      <c r="P325" s="20">
        <f t="shared" si="85"/>
        <v>6</v>
      </c>
      <c r="Q325" s="20">
        <f t="shared" si="86"/>
        <v>6</v>
      </c>
      <c r="R325" s="21" t="e">
        <f>+Q325/#REF!</f>
        <v>#REF!</v>
      </c>
      <c r="S325" s="21" t="e">
        <f t="shared" si="87"/>
        <v>#REF!</v>
      </c>
      <c r="T325" s="19" t="e">
        <f t="shared" si="88"/>
        <v>#REF!</v>
      </c>
      <c r="U325" s="18"/>
      <c r="V325" s="18"/>
      <c r="W325" s="18"/>
      <c r="X325" s="18"/>
      <c r="Y325" s="18"/>
      <c r="AJ325" s="22"/>
      <c r="AK325" s="22"/>
      <c r="AL325" s="22"/>
      <c r="AM325" s="22"/>
      <c r="AN325" s="22"/>
      <c r="AO325" s="22"/>
    </row>
    <row r="326" spans="1:41">
      <c r="E326" s="32"/>
    </row>
    <row r="327" spans="1:41">
      <c r="E327" s="32"/>
    </row>
    <row r="328" spans="1:41">
      <c r="E328" s="32"/>
    </row>
    <row r="329" spans="1:41">
      <c r="E329" s="32"/>
    </row>
    <row r="330" spans="1:41">
      <c r="E330" s="32"/>
    </row>
    <row r="331" spans="1:41">
      <c r="E331" s="32"/>
    </row>
    <row r="332" spans="1:41">
      <c r="E332" s="32"/>
    </row>
    <row r="333" spans="1:41">
      <c r="E333" s="32"/>
    </row>
    <row r="334" spans="1:41">
      <c r="E334" s="32"/>
    </row>
    <row r="335" spans="1:41">
      <c r="E335" s="43"/>
    </row>
    <row r="336" spans="1:41">
      <c r="E336" s="32"/>
    </row>
    <row r="337" spans="5:5">
      <c r="E337" s="32"/>
    </row>
    <row r="338" spans="5:5">
      <c r="E338" s="32"/>
    </row>
    <row r="339" spans="5:5">
      <c r="E339" s="32"/>
    </row>
    <row r="340" spans="5:5">
      <c r="E340" s="32"/>
    </row>
    <row r="341" spans="5:5">
      <c r="E341" s="32"/>
    </row>
    <row r="342" spans="5:5">
      <c r="E342" s="32"/>
    </row>
    <row r="343" spans="5:5">
      <c r="E343" s="32"/>
    </row>
    <row r="344" spans="5:5">
      <c r="E344" s="32"/>
    </row>
    <row r="345" spans="5:5">
      <c r="E345" s="32"/>
    </row>
    <row r="346" spans="5:5">
      <c r="E346" s="32"/>
    </row>
    <row r="347" spans="5:5">
      <c r="E347" s="32"/>
    </row>
    <row r="348" spans="5:5">
      <c r="E348" s="32"/>
    </row>
    <row r="349" spans="5:5">
      <c r="E349" s="32"/>
    </row>
    <row r="350" spans="5:5">
      <c r="E350" s="32"/>
    </row>
    <row r="351" spans="5:5">
      <c r="E351" s="32"/>
    </row>
    <row r="352" spans="5:5">
      <c r="E352" s="32"/>
    </row>
    <row r="353" spans="5:5">
      <c r="E353" s="32"/>
    </row>
    <row r="354" spans="5:5">
      <c r="E354" s="32"/>
    </row>
    <row r="355" spans="5:5">
      <c r="E355" s="32"/>
    </row>
    <row r="356" spans="5:5">
      <c r="E356" s="32"/>
    </row>
    <row r="357" spans="5:5">
      <c r="E357" s="32"/>
    </row>
    <row r="358" spans="5:5">
      <c r="E358" s="32"/>
    </row>
    <row r="359" spans="5:5">
      <c r="E359" s="32"/>
    </row>
    <row r="360" spans="5:5">
      <c r="E360" s="32"/>
    </row>
    <row r="361" spans="5:5">
      <c r="E361" s="32"/>
    </row>
    <row r="362" spans="5:5">
      <c r="E362" s="32"/>
    </row>
    <row r="363" spans="5:5">
      <c r="E363" s="32"/>
    </row>
    <row r="364" spans="5:5">
      <c r="E364" s="32"/>
    </row>
    <row r="365" spans="5:5">
      <c r="E365" s="32"/>
    </row>
    <row r="366" spans="5:5">
      <c r="E366" s="32"/>
    </row>
    <row r="367" spans="5:5">
      <c r="E367" s="32"/>
    </row>
    <row r="368" spans="5:5">
      <c r="E368" s="32"/>
    </row>
    <row r="369" spans="5:5">
      <c r="E369" s="32"/>
    </row>
    <row r="370" spans="5:5">
      <c r="E370" s="32"/>
    </row>
    <row r="371" spans="5:5">
      <c r="E371" s="32"/>
    </row>
    <row r="372" spans="5:5">
      <c r="E372" s="32"/>
    </row>
    <row r="373" spans="5:5">
      <c r="E373" s="32"/>
    </row>
    <row r="374" spans="5:5">
      <c r="E374" s="32"/>
    </row>
    <row r="375" spans="5:5">
      <c r="E375" s="32"/>
    </row>
    <row r="376" spans="5:5">
      <c r="E376" s="32"/>
    </row>
    <row r="377" spans="5:5">
      <c r="E377" s="32"/>
    </row>
    <row r="378" spans="5:5">
      <c r="E378" s="32"/>
    </row>
    <row r="379" spans="5:5">
      <c r="E379" s="32"/>
    </row>
    <row r="380" spans="5:5">
      <c r="E380" s="32"/>
    </row>
    <row r="381" spans="5:5">
      <c r="E381" s="32"/>
    </row>
    <row r="382" spans="5:5">
      <c r="E382" s="32"/>
    </row>
    <row r="383" spans="5:5">
      <c r="E383" s="32"/>
    </row>
    <row r="384" spans="5:5">
      <c r="E384" s="32"/>
    </row>
    <row r="385" spans="5:5">
      <c r="E385" s="32"/>
    </row>
    <row r="386" spans="5:5">
      <c r="E386" s="32"/>
    </row>
    <row r="387" spans="5:5">
      <c r="E387" s="32"/>
    </row>
    <row r="388" spans="5:5">
      <c r="E388" s="32"/>
    </row>
    <row r="389" spans="5:5">
      <c r="E389" s="32"/>
    </row>
    <row r="390" spans="5:5">
      <c r="E390" s="32"/>
    </row>
    <row r="391" spans="5:5">
      <c r="E391" s="32"/>
    </row>
    <row r="392" spans="5:5">
      <c r="E392" s="32"/>
    </row>
    <row r="393" spans="5:5">
      <c r="E393" s="32"/>
    </row>
    <row r="394" spans="5:5">
      <c r="E394" s="32"/>
    </row>
    <row r="395" spans="5:5">
      <c r="E395" s="32"/>
    </row>
    <row r="396" spans="5:5">
      <c r="E396" s="32"/>
    </row>
    <row r="397" spans="5:5">
      <c r="E397" s="32"/>
    </row>
    <row r="398" spans="5:5">
      <c r="E398" s="32"/>
    </row>
    <row r="399" spans="5:5">
      <c r="E399" s="32"/>
    </row>
    <row r="400" spans="5:5">
      <c r="E400" s="32"/>
    </row>
    <row r="401" spans="5:5">
      <c r="E401" s="32"/>
    </row>
    <row r="402" spans="5:5">
      <c r="E402" s="32"/>
    </row>
    <row r="403" spans="5:5">
      <c r="E403" s="32"/>
    </row>
    <row r="404" spans="5:5">
      <c r="E404" s="32"/>
    </row>
    <row r="405" spans="5:5">
      <c r="E405" s="32"/>
    </row>
    <row r="406" spans="5:5">
      <c r="E406" s="32"/>
    </row>
    <row r="407" spans="5:5">
      <c r="E407" s="32"/>
    </row>
    <row r="408" spans="5:5">
      <c r="E408" s="32"/>
    </row>
    <row r="409" spans="5:5">
      <c r="E409" s="32"/>
    </row>
    <row r="410" spans="5:5">
      <c r="E410" s="32"/>
    </row>
    <row r="411" spans="5:5">
      <c r="E411" s="32"/>
    </row>
    <row r="412" spans="5:5">
      <c r="E412" s="32"/>
    </row>
    <row r="413" spans="5:5">
      <c r="E413" s="32"/>
    </row>
    <row r="414" spans="5:5">
      <c r="E414" s="32"/>
    </row>
    <row r="415" spans="5:5">
      <c r="E415" s="32"/>
    </row>
    <row r="416" spans="5:5">
      <c r="E416" s="32"/>
    </row>
    <row r="417" spans="5:5">
      <c r="E417" s="32"/>
    </row>
    <row r="418" spans="5:5">
      <c r="E418" s="32"/>
    </row>
    <row r="419" spans="5:5">
      <c r="E419" s="32"/>
    </row>
    <row r="420" spans="5:5">
      <c r="E420" s="32"/>
    </row>
    <row r="421" spans="5:5">
      <c r="E421" s="32"/>
    </row>
    <row r="422" spans="5:5">
      <c r="E422" s="32"/>
    </row>
    <row r="423" spans="5:5">
      <c r="E423" s="32"/>
    </row>
    <row r="424" spans="5:5">
      <c r="E424" s="32"/>
    </row>
    <row r="425" spans="5:5">
      <c r="E425" s="32"/>
    </row>
    <row r="426" spans="5:5">
      <c r="E426" s="32"/>
    </row>
    <row r="427" spans="5:5">
      <c r="E427" s="32"/>
    </row>
    <row r="428" spans="5:5">
      <c r="E428" s="32"/>
    </row>
    <row r="429" spans="5:5">
      <c r="E429" s="32"/>
    </row>
    <row r="430" spans="5:5">
      <c r="E430" s="32"/>
    </row>
    <row r="431" spans="5:5">
      <c r="E431" s="32"/>
    </row>
    <row r="432" spans="5:5">
      <c r="E432" s="32"/>
    </row>
    <row r="433" spans="5:5">
      <c r="E433" s="32"/>
    </row>
    <row r="434" spans="5:5">
      <c r="E434" s="32"/>
    </row>
    <row r="435" spans="5:5">
      <c r="E435" s="32"/>
    </row>
    <row r="436" spans="5:5">
      <c r="E436" s="32"/>
    </row>
    <row r="437" spans="5:5">
      <c r="E437" s="32"/>
    </row>
    <row r="438" spans="5:5">
      <c r="E438" s="32"/>
    </row>
    <row r="439" spans="5:5">
      <c r="E439" s="32"/>
    </row>
    <row r="440" spans="5:5">
      <c r="E440" s="32"/>
    </row>
    <row r="441" spans="5:5">
      <c r="E441" s="32"/>
    </row>
    <row r="442" spans="5:5">
      <c r="E442" s="32"/>
    </row>
    <row r="443" spans="5:5">
      <c r="E443" s="32"/>
    </row>
    <row r="444" spans="5:5">
      <c r="E444" s="32"/>
    </row>
    <row r="445" spans="5:5">
      <c r="E445" s="32"/>
    </row>
    <row r="446" spans="5:5">
      <c r="E446" s="32"/>
    </row>
    <row r="447" spans="5:5">
      <c r="E447" s="32"/>
    </row>
    <row r="448" spans="5:5">
      <c r="E448" s="32"/>
    </row>
    <row r="449" spans="5:5">
      <c r="E449" s="32"/>
    </row>
    <row r="450" spans="5:5">
      <c r="E450" s="32"/>
    </row>
    <row r="451" spans="5:5">
      <c r="E451" s="32"/>
    </row>
    <row r="452" spans="5:5">
      <c r="E452" s="32"/>
    </row>
    <row r="453" spans="5:5">
      <c r="E453" s="32"/>
    </row>
    <row r="454" spans="5:5">
      <c r="E454" s="32"/>
    </row>
    <row r="455" spans="5:5">
      <c r="E455" s="32"/>
    </row>
    <row r="456" spans="5:5">
      <c r="E456" s="32"/>
    </row>
    <row r="457" spans="5:5">
      <c r="E457" s="32"/>
    </row>
    <row r="458" spans="5:5">
      <c r="E458" s="32"/>
    </row>
    <row r="459" spans="5:5">
      <c r="E459" s="32"/>
    </row>
    <row r="460" spans="5:5">
      <c r="E460" s="32"/>
    </row>
    <row r="461" spans="5:5">
      <c r="E461" s="32"/>
    </row>
    <row r="462" spans="5:5">
      <c r="E462" s="32"/>
    </row>
    <row r="463" spans="5:5">
      <c r="E463" s="32"/>
    </row>
  </sheetData>
  <sheetProtection insertRows="0" deleteRows="0"/>
  <autoFilter ref="A3:AI40"/>
  <mergeCells count="5">
    <mergeCell ref="B1:E1"/>
    <mergeCell ref="B2:E2"/>
    <mergeCell ref="B4:E4"/>
    <mergeCell ref="B42:E42"/>
    <mergeCell ref="B185:E185"/>
  </mergeCells>
  <conditionalFormatting sqref="B193:B230 B179:B180 B159:B177 B183:B187 B189:B191 B232:B312 B48:B157 B45:B46 B7:B40 B315:B32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Smurfs 2 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2013-07-31T10:37:04Z</dcterms:created>
  <dcterms:modified xsi:type="dcterms:W3CDTF">2013-07-31T10:53:14Z</dcterms:modified>
</cp:coreProperties>
</file>